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9095" windowHeight="8460"/>
  </bookViews>
  <sheets>
    <sheet name="data" sheetId="1" r:id="rId1"/>
  </sheets>
  <definedNames>
    <definedName name="dk">data!#REF!</definedName>
    <definedName name="dkr">data!$D$4</definedName>
    <definedName name="dp">data!#REF!</definedName>
    <definedName name="dpvc">data!$F$4</definedName>
    <definedName name="ds">data!#REF!</definedName>
    <definedName name="dss">data!$E$4</definedName>
  </definedNames>
  <calcPr calcId="124519"/>
</workbook>
</file>

<file path=xl/calcChain.xml><?xml version="1.0" encoding="utf-8"?>
<calcChain xmlns="http://schemas.openxmlformats.org/spreadsheetml/2006/main">
  <c r="G10" i="1"/>
  <c r="G135"/>
  <c r="I134"/>
  <c r="G134"/>
  <c r="I133"/>
  <c r="G133"/>
  <c r="I132"/>
  <c r="G132"/>
  <c r="I131"/>
  <c r="G131"/>
  <c r="I130"/>
  <c r="I129"/>
  <c r="G129"/>
  <c r="I128"/>
  <c r="G128"/>
  <c r="I127"/>
  <c r="G127"/>
  <c r="I126"/>
  <c r="G126"/>
  <c r="I125"/>
  <c r="G125"/>
  <c r="I124"/>
  <c r="G124"/>
  <c r="I123"/>
  <c r="G123"/>
  <c r="I122"/>
  <c r="G122"/>
  <c r="I121"/>
  <c r="G121"/>
  <c r="I120"/>
  <c r="G120"/>
  <c r="I119"/>
  <c r="G119"/>
  <c r="I118"/>
  <c r="G118"/>
  <c r="I117"/>
  <c r="G117"/>
  <c r="I116"/>
  <c r="G116"/>
  <c r="I115"/>
  <c r="G115"/>
  <c r="I114"/>
  <c r="G114"/>
  <c r="I113"/>
  <c r="G113"/>
  <c r="I112"/>
  <c r="G112"/>
  <c r="I111"/>
  <c r="G111"/>
  <c r="I110"/>
  <c r="G110"/>
  <c r="I109"/>
  <c r="G109"/>
  <c r="I108"/>
  <c r="G108"/>
  <c r="I107"/>
  <c r="G107"/>
  <c r="I106"/>
  <c r="G106"/>
  <c r="I105"/>
  <c r="G105"/>
  <c r="I104"/>
  <c r="G104"/>
  <c r="I101"/>
  <c r="I100"/>
  <c r="I99"/>
  <c r="I98"/>
  <c r="I97"/>
  <c r="I96"/>
  <c r="I95"/>
  <c r="I94"/>
  <c r="I93"/>
  <c r="I92"/>
  <c r="I91"/>
  <c r="I90"/>
  <c r="G90"/>
  <c r="I89"/>
  <c r="G89"/>
  <c r="I88"/>
  <c r="G88"/>
  <c r="I87"/>
  <c r="G87"/>
  <c r="I86"/>
  <c r="G86"/>
  <c r="I85"/>
  <c r="G85"/>
  <c r="I84"/>
  <c r="G84"/>
  <c r="I83"/>
  <c r="G83"/>
  <c r="I82"/>
  <c r="G82"/>
  <c r="I81"/>
  <c r="G81"/>
  <c r="I80"/>
  <c r="G80"/>
  <c r="I79"/>
  <c r="G79"/>
  <c r="I78"/>
  <c r="G78"/>
  <c r="I75"/>
  <c r="G75"/>
  <c r="I74"/>
  <c r="G74"/>
  <c r="I73"/>
  <c r="G73"/>
  <c r="I72"/>
  <c r="G72"/>
  <c r="I71"/>
  <c r="G71"/>
  <c r="I70"/>
  <c r="G70"/>
  <c r="I69"/>
  <c r="G69"/>
  <c r="I68"/>
  <c r="G68"/>
  <c r="I67"/>
  <c r="G67"/>
  <c r="I66"/>
  <c r="G66"/>
  <c r="I65"/>
  <c r="G65"/>
  <c r="I64"/>
  <c r="G64"/>
  <c r="I63"/>
  <c r="G63"/>
  <c r="I62"/>
  <c r="G62"/>
  <c r="I61"/>
  <c r="G61"/>
  <c r="I60"/>
  <c r="G60"/>
  <c r="I59"/>
  <c r="G59"/>
  <c r="I58"/>
  <c r="G58"/>
  <c r="I57"/>
  <c r="G57"/>
  <c r="I56"/>
  <c r="G56"/>
  <c r="I55"/>
  <c r="G55"/>
  <c r="I54"/>
  <c r="G54"/>
  <c r="I53"/>
  <c r="G53"/>
  <c r="I52"/>
  <c r="G52"/>
  <c r="I51"/>
  <c r="G51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G26"/>
  <c r="I25"/>
  <c r="G25"/>
  <c r="I24"/>
  <c r="G24"/>
  <c r="I23"/>
  <c r="G23"/>
  <c r="I22"/>
  <c r="G22"/>
  <c r="I21"/>
  <c r="G21"/>
  <c r="I20"/>
  <c r="G20"/>
  <c r="I19"/>
  <c r="G19"/>
  <c r="I18"/>
  <c r="G18"/>
  <c r="I17"/>
  <c r="G17"/>
  <c r="I16"/>
  <c r="G16"/>
  <c r="I15"/>
  <c r="G15"/>
  <c r="I14"/>
  <c r="G14"/>
  <c r="I13"/>
  <c r="G13"/>
  <c r="I12"/>
  <c r="G12"/>
  <c r="I11"/>
  <c r="G11"/>
  <c r="I10"/>
  <c r="J10" l="1"/>
  <c r="J18"/>
  <c r="J131"/>
  <c r="J126"/>
  <c r="J19"/>
  <c r="J21"/>
  <c r="J52"/>
  <c r="J58"/>
  <c r="J60"/>
  <c r="J66"/>
  <c r="J68"/>
  <c r="J74"/>
  <c r="J78"/>
  <c r="J84"/>
  <c r="J86"/>
  <c r="J20"/>
  <c r="J22"/>
  <c r="J51"/>
  <c r="J57"/>
  <c r="J59"/>
  <c r="J65"/>
  <c r="J67"/>
  <c r="J73"/>
  <c r="J75"/>
  <c r="J83"/>
  <c r="J85"/>
  <c r="J105"/>
  <c r="J109"/>
  <c r="J113"/>
  <c r="J115"/>
  <c r="J117"/>
  <c r="J119"/>
  <c r="J121"/>
  <c r="J123"/>
  <c r="J125"/>
  <c r="J12"/>
  <c r="J14"/>
  <c r="J26"/>
  <c r="J106"/>
  <c r="J110"/>
  <c r="J114"/>
  <c r="J118"/>
  <c r="J122"/>
  <c r="J132"/>
  <c r="J11"/>
  <c r="J13"/>
  <c r="J56"/>
  <c r="J64"/>
  <c r="J72"/>
  <c r="J82"/>
  <c r="J90"/>
  <c r="J127"/>
  <c r="J129"/>
  <c r="J15"/>
  <c r="J17"/>
  <c r="J24"/>
  <c r="J54"/>
  <c r="J61"/>
  <c r="J63"/>
  <c r="J70"/>
  <c r="J79"/>
  <c r="J81"/>
  <c r="J88"/>
  <c r="J108"/>
  <c r="J111"/>
  <c r="J116"/>
  <c r="J124"/>
  <c r="J134"/>
  <c r="J16"/>
  <c r="J23"/>
  <c r="J25"/>
  <c r="J53"/>
  <c r="J55"/>
  <c r="J62"/>
  <c r="J69"/>
  <c r="J71"/>
  <c r="J80"/>
  <c r="J87"/>
  <c r="J89"/>
  <c r="J104"/>
  <c r="J107"/>
  <c r="J112"/>
  <c r="J120"/>
  <c r="J128"/>
  <c r="J133"/>
</calcChain>
</file>

<file path=xl/sharedStrings.xml><?xml version="1.0" encoding="utf-8"?>
<sst xmlns="http://schemas.openxmlformats.org/spreadsheetml/2006/main" count="296" uniqueCount="100">
  <si>
    <t>Tana campaign Jan/Feb 2012</t>
  </si>
  <si>
    <t>Constants</t>
  </si>
  <si>
    <t>diameter Kopecky (cm)</t>
  </si>
  <si>
    <t>diameter stainless steel (cm)</t>
  </si>
  <si>
    <t>diameter pvc (cm)</t>
  </si>
  <si>
    <t>Total carbon (tin cups)</t>
  </si>
  <si>
    <t>Organic carbon</t>
  </si>
  <si>
    <t>approach 1</t>
  </si>
  <si>
    <t>TC</t>
  </si>
  <si>
    <t>OC</t>
  </si>
  <si>
    <t>IC</t>
  </si>
  <si>
    <t>Date</t>
  </si>
  <si>
    <t>Core id</t>
  </si>
  <si>
    <t>sample id</t>
  </si>
  <si>
    <t>lower boundary with surface as reference (cm)</t>
  </si>
  <si>
    <t>upper boundary with surface as reference (cm)</t>
  </si>
  <si>
    <t>comments</t>
  </si>
  <si>
    <t>volume (cm³)</t>
  </si>
  <si>
    <t>gross mass (g)</t>
  </si>
  <si>
    <t>net mass (g)</t>
  </si>
  <si>
    <t>bulk density (g/cm³)</t>
  </si>
  <si>
    <t>Mass (mg)</t>
  </si>
  <si>
    <t>mg N</t>
  </si>
  <si>
    <t>mg C</t>
  </si>
  <si>
    <t>%N</t>
  </si>
  <si>
    <t>%C</t>
  </si>
  <si>
    <t>C/N</t>
  </si>
  <si>
    <t>d 13C/12C</t>
  </si>
  <si>
    <t>d15N</t>
  </si>
  <si>
    <t>very blocky</t>
  </si>
  <si>
    <t>Trench 01: sandy plain</t>
  </si>
  <si>
    <t>T01</t>
  </si>
  <si>
    <t>K01</t>
  </si>
  <si>
    <t>K02</t>
  </si>
  <si>
    <t>K03</t>
  </si>
  <si>
    <t>K04</t>
  </si>
  <si>
    <t>K05</t>
  </si>
  <si>
    <t>K06</t>
  </si>
  <si>
    <t>K07</t>
  </si>
  <si>
    <t>K08</t>
  </si>
  <si>
    <t>K09</t>
  </si>
  <si>
    <t>K10</t>
  </si>
  <si>
    <t>K11</t>
  </si>
  <si>
    <t>K12</t>
  </si>
  <si>
    <t>K13</t>
  </si>
  <si>
    <t>K14</t>
  </si>
  <si>
    <t>K15</t>
  </si>
  <si>
    <t>K16</t>
  </si>
  <si>
    <t>K17</t>
  </si>
  <si>
    <t>S01</t>
  </si>
  <si>
    <t>S02</t>
  </si>
  <si>
    <t>S03</t>
  </si>
  <si>
    <t>S04</t>
  </si>
  <si>
    <t>S05</t>
  </si>
  <si>
    <t>S06</t>
  </si>
  <si>
    <t>S07</t>
  </si>
  <si>
    <t>S08</t>
  </si>
  <si>
    <t>S09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</si>
  <si>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</si>
  <si>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</si>
  <si>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</si>
  <si>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</si>
  <si>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</si>
  <si>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</si>
  <si>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</si>
  <si>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</si>
  <si>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</si>
  <si>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</si>
  <si>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</si>
  <si>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</si>
  <si>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</si>
  <si>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Trench 02: forrest</t>
  </si>
  <si>
    <t>T02</t>
  </si>
  <si>
    <t>K18</t>
  </si>
  <si>
    <t>K19</t>
  </si>
  <si>
    <t>K20</t>
  </si>
  <si>
    <t>K21</t>
  </si>
  <si>
    <t>K22</t>
  </si>
  <si>
    <t>K23</t>
  </si>
  <si>
    <t>K24</t>
  </si>
  <si>
    <t>K25</t>
  </si>
  <si>
    <t>Trench 03: lake</t>
  </si>
  <si>
    <t>T03</t>
  </si>
  <si>
    <t>Trench 04: old river course</t>
  </si>
  <si>
    <t>T04</t>
  </si>
  <si>
    <t>more compact</t>
  </si>
  <si>
    <t>conservation of layering</t>
  </si>
  <si>
    <t>layering, root piece in sample bag</t>
  </si>
  <si>
    <t>little bit of layering, much more sandy</t>
  </si>
  <si>
    <t>crumbling, loose layer</t>
  </si>
  <si>
    <t>little bit of layering, lot of glittering</t>
  </si>
  <si>
    <t>extremely compact</t>
  </si>
  <si>
    <t>K26</t>
  </si>
  <si>
    <t>K27</t>
  </si>
  <si>
    <t>sideways, uncomplete (actually sample instead of Kopecky)</t>
  </si>
  <si>
    <t>K28</t>
  </si>
  <si>
    <t>sideways</t>
  </si>
  <si>
    <t>K29</t>
  </si>
  <si>
    <t>K30</t>
  </si>
  <si>
    <t>K31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</si>
</sst>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"/>
    <numFmt numFmtId="166" formatCode="#,##0.000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9CC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8">
    <xf numFmtId="0" fontId="0" fillId="0" borderId="0" xfId="0"/>
    <xf numFmtId="2" fontId="0" fillId="0" borderId="0" xfId="0" applyNumberFormat="1"/>
    <xf numFmtId="164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165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65" fontId="0" fillId="0" borderId="0" xfId="0" applyNumberFormat="1"/>
    <xf numFmtId="164" fontId="2" fillId="2" borderId="0" xfId="0" applyNumberFormat="1" applyFont="1" applyFill="1" applyAlignment="1">
      <alignment horizontal="right"/>
    </xf>
    <xf numFmtId="0" fontId="0" fillId="2" borderId="0" xfId="0" applyFill="1" applyAlignment="1">
      <alignment horizontal="right"/>
    </xf>
    <xf numFmtId="0" fontId="3" fillId="3" borderId="1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right"/>
    </xf>
    <xf numFmtId="164" fontId="3" fillId="3" borderId="2" xfId="0" applyNumberFormat="1" applyFont="1" applyFill="1" applyBorder="1" applyAlignment="1">
      <alignment horizontal="right"/>
    </xf>
    <xf numFmtId="165" fontId="3" fillId="3" borderId="2" xfId="0" applyNumberFormat="1" applyFont="1" applyFill="1" applyBorder="1" applyAlignment="1">
      <alignment horizontal="right"/>
    </xf>
    <xf numFmtId="0" fontId="4" fillId="3" borderId="0" xfId="0" applyFont="1" applyFill="1" applyBorder="1" applyAlignment="1">
      <alignment horizontal="right"/>
    </xf>
    <xf numFmtId="0" fontId="4" fillId="3" borderId="2" xfId="0" applyFont="1" applyFill="1" applyBorder="1" applyAlignment="1">
      <alignment horizontal="right"/>
    </xf>
    <xf numFmtId="165" fontId="0" fillId="0" borderId="0" xfId="0" quotePrefix="1" applyNumberFormat="1" applyFont="1" applyAlignment="1">
      <alignment horizontal="right"/>
    </xf>
    <xf numFmtId="0" fontId="0" fillId="0" borderId="0" xfId="0" quotePrefix="1" applyNumberFormat="1" applyFont="1" applyAlignment="1">
      <alignment horizontal="right"/>
    </xf>
    <xf numFmtId="14" fontId="0" fillId="0" borderId="0" xfId="0" applyNumberFormat="1"/>
    <xf numFmtId="164" fontId="2" fillId="0" borderId="0" xfId="0" quotePrefix="1" applyNumberFormat="1" applyFont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6" fontId="0" fillId="0" borderId="0" xfId="0" applyNumberFormat="1"/>
    <xf numFmtId="2" fontId="5" fillId="0" borderId="0" xfId="0" applyNumberFormat="1" applyFont="1" applyAlignment="1">
      <alignment horizontal="right"/>
    </xf>
    <xf numFmtId="165" fontId="0" fillId="0" borderId="0" xfId="2" applyNumberFormat="1" applyFont="1" applyAlignment="1">
      <alignment horizontal="right"/>
    </xf>
    <xf numFmtId="2" fontId="6" fillId="0" borderId="0" xfId="0" applyNumberFormat="1" applyFont="1" applyAlignment="1">
      <alignment horizontal="center"/>
    </xf>
  </cellXfs>
  <cellStyles count="3">
    <cellStyle name="Normal 2" xfId="2"/>
    <cellStyle name="Normal 3" xfId="1"/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36"/>
  <sheetViews>
    <sheetView tabSelected="1" zoomScale="80" zoomScaleNormal="80" workbookViewId="0">
      <pane xSplit="3" ySplit="7" topLeftCell="U8" activePane="bottomRight" state="frozen"/>
      <selection pane="topRight" activeCell="D1" sqref="D1"/>
      <selection pane="bottomLeft" activeCell="A8" sqref="A8"/>
      <selection pane="bottomRight" activeCell="C14" sqref="C14"/>
    </sheetView>
  </sheetViews>
  <sheetFormatPr defaultRowHeight="15"/>
  <cols>
    <col min="1" max="1" width="11.85546875" customWidth="1"/>
    <col min="2" max="2" width="11.5703125" customWidth="1"/>
    <col min="3" max="3" width="11.28515625" customWidth="1"/>
    <col min="4" max="4" width="45.28515625" bestFit="1" customWidth="1"/>
    <col min="5" max="5" width="19.7109375" customWidth="1"/>
    <col min="6" max="6" width="39" customWidth="1"/>
    <col min="7" max="7" width="12.85546875" customWidth="1"/>
    <col min="8" max="8" width="14.42578125" customWidth="1"/>
    <col min="9" max="9" width="12.42578125" customWidth="1"/>
    <col min="10" max="10" width="19.5703125" style="1" bestFit="1" customWidth="1"/>
    <col min="11" max="11" width="9.140625" customWidth="1"/>
    <col min="12" max="12" width="22.140625" style="2" bestFit="1" customWidth="1"/>
    <col min="13" max="16" width="9.140625" style="2"/>
    <col min="17" max="17" width="9.140625" style="3"/>
    <col min="18" max="18" width="9.140625" style="4"/>
    <col min="19" max="19" width="15" style="5" bestFit="1" customWidth="1"/>
    <col min="20" max="25" width="9.140625" style="5"/>
    <col min="26" max="27" width="10.5703125" style="6" bestFit="1" customWidth="1"/>
    <col min="28" max="28" width="10.5703125" style="7" bestFit="1" customWidth="1"/>
    <col min="29" max="29" width="9.140625" style="1"/>
  </cols>
  <sheetData>
    <row r="1" spans="1:29">
      <c r="A1" t="s">
        <v>0</v>
      </c>
    </row>
    <row r="3" spans="1:29">
      <c r="A3" t="s">
        <v>1</v>
      </c>
      <c r="D3" t="s">
        <v>2</v>
      </c>
      <c r="E3" t="s">
        <v>3</v>
      </c>
      <c r="F3" t="s">
        <v>4</v>
      </c>
    </row>
    <row r="4" spans="1:29">
      <c r="D4" s="8">
        <v>5</v>
      </c>
      <c r="E4">
        <v>3.8</v>
      </c>
      <c r="F4">
        <v>5.95</v>
      </c>
    </row>
    <row r="5" spans="1:29">
      <c r="L5" s="9" t="s">
        <v>5</v>
      </c>
      <c r="S5" s="10" t="s">
        <v>6</v>
      </c>
    </row>
    <row r="6" spans="1:29">
      <c r="M6" s="11" t="s">
        <v>7</v>
      </c>
      <c r="N6" s="11"/>
      <c r="O6" s="11"/>
      <c r="P6" s="11"/>
      <c r="Q6" s="11"/>
      <c r="T6" s="12" t="s">
        <v>7</v>
      </c>
      <c r="U6" s="12"/>
      <c r="V6" s="12"/>
      <c r="W6" s="12"/>
      <c r="X6" s="12"/>
      <c r="Z6" s="6" t="s">
        <v>8</v>
      </c>
      <c r="AA6" s="6" t="s">
        <v>9</v>
      </c>
      <c r="AB6" s="7" t="s">
        <v>10</v>
      </c>
    </row>
    <row r="7" spans="1:29">
      <c r="A7" t="s">
        <v>11</v>
      </c>
      <c r="B7" t="s">
        <v>12</v>
      </c>
      <c r="C7" t="s">
        <v>13</v>
      </c>
      <c r="D7" t="s">
        <v>14</v>
      </c>
      <c r="E7" t="s">
        <v>15</v>
      </c>
      <c r="F7" t="s">
        <v>16</v>
      </c>
      <c r="G7" t="s">
        <v>17</v>
      </c>
      <c r="H7" t="s">
        <v>18</v>
      </c>
      <c r="I7" t="s">
        <v>19</v>
      </c>
      <c r="J7" s="1" t="s">
        <v>20</v>
      </c>
      <c r="L7" s="2" t="s">
        <v>21</v>
      </c>
      <c r="M7" s="13" t="s">
        <v>22</v>
      </c>
      <c r="N7" s="13" t="s">
        <v>23</v>
      </c>
      <c r="O7" s="13" t="s">
        <v>24</v>
      </c>
      <c r="P7" s="13" t="s">
        <v>25</v>
      </c>
      <c r="Q7" s="14" t="s">
        <v>26</v>
      </c>
      <c r="S7" s="15" t="s">
        <v>21</v>
      </c>
      <c r="T7" s="16" t="s">
        <v>22</v>
      </c>
      <c r="U7" s="16" t="s">
        <v>23</v>
      </c>
      <c r="V7" s="16" t="s">
        <v>24</v>
      </c>
      <c r="W7" s="16" t="s">
        <v>25</v>
      </c>
      <c r="X7" s="16" t="s">
        <v>26</v>
      </c>
      <c r="Z7" s="17" t="s">
        <v>27</v>
      </c>
      <c r="AA7" s="17" t="s">
        <v>27</v>
      </c>
      <c r="AB7" s="18" t="s">
        <v>27</v>
      </c>
      <c r="AC7" s="1" t="s">
        <v>28</v>
      </c>
    </row>
    <row r="8" spans="1:29">
      <c r="S8" s="2"/>
      <c r="T8" s="2"/>
      <c r="U8" s="2"/>
      <c r="V8" s="2"/>
      <c r="W8" s="2"/>
      <c r="X8" s="3"/>
      <c r="Y8" s="4"/>
    </row>
    <row r="9" spans="1:29">
      <c r="A9" t="s">
        <v>30</v>
      </c>
      <c r="S9" s="2"/>
      <c r="T9" s="2"/>
      <c r="U9" s="2"/>
      <c r="V9" s="2"/>
      <c r="W9" s="2"/>
      <c r="X9" s="3"/>
      <c r="Y9" s="4"/>
    </row>
    <row r="10" spans="1:29">
      <c r="A10" s="19">
        <v>40938</v>
      </c>
      <c r="B10" t="s">
        <v>31</v>
      </c>
      <c r="C10" t="s">
        <v>32</v>
      </c>
      <c r="D10">
        <v>5</v>
      </c>
      <c r="E10">
        <v>0</v>
      </c>
      <c r="G10" s="1">
        <f>(D10-E10)*(dkr/2)^2*PI()</f>
        <v>98.174770424681029</v>
      </c>
      <c r="H10" s="24">
        <v>141.0369</v>
      </c>
      <c r="I10">
        <f t="shared" ref="I10:I29" si="0">H10-1.8623</f>
        <v>139.1746</v>
      </c>
      <c r="J10" s="1">
        <f t="shared" ref="J10:J73" si="1">I10/G10</f>
        <v>1.4176208347415871</v>
      </c>
      <c r="L10" s="2">
        <v>17.672000000000001</v>
      </c>
      <c r="M10" s="2">
        <v>3.5511634473121005E-3</v>
      </c>
      <c r="N10" s="2">
        <v>3.7757275058464518E-2</v>
      </c>
      <c r="O10" s="2">
        <v>2.0094858800996495E-2</v>
      </c>
      <c r="P10" s="2">
        <v>0.21365592495735919</v>
      </c>
      <c r="Q10" s="3">
        <v>10.632367565915123</v>
      </c>
      <c r="S10" s="2">
        <v>28.167000000000002</v>
      </c>
      <c r="T10" s="2">
        <v>6.2287940309821389E-3</v>
      </c>
      <c r="U10" s="2">
        <v>5.3950455867075087E-2</v>
      </c>
      <c r="V10" s="2">
        <v>2.2113799946682781E-2</v>
      </c>
      <c r="W10" s="2">
        <v>0.19153781328176619</v>
      </c>
      <c r="X10" s="3">
        <v>8.6614608861241038</v>
      </c>
      <c r="Y10" s="4"/>
      <c r="Z10" s="6">
        <v>-13.467768137823708</v>
      </c>
      <c r="AA10" s="6">
        <v>-16.841427009272188</v>
      </c>
      <c r="AB10" s="25">
        <v>-3.350970802555544</v>
      </c>
    </row>
    <row r="11" spans="1:29">
      <c r="A11" s="19">
        <v>40938</v>
      </c>
      <c r="B11" t="s">
        <v>31</v>
      </c>
      <c r="C11" t="s">
        <v>33</v>
      </c>
      <c r="D11">
        <v>11</v>
      </c>
      <c r="E11">
        <v>6</v>
      </c>
      <c r="G11" s="1">
        <f t="shared" ref="G11:G26" si="2">(D11-E11)*(dkr/2)^2*PI()</f>
        <v>98.174770424681029</v>
      </c>
      <c r="H11" s="24">
        <v>157.58439999999999</v>
      </c>
      <c r="I11">
        <f t="shared" si="0"/>
        <v>155.72209999999998</v>
      </c>
      <c r="J11" s="1">
        <f t="shared" si="1"/>
        <v>1.5861722856736278</v>
      </c>
      <c r="L11" s="2">
        <v>15.422000000000001</v>
      </c>
      <c r="M11" s="2">
        <v>1.6017213283546904E-3</v>
      </c>
      <c r="N11" s="2">
        <v>3.8002876064934063E-2</v>
      </c>
      <c r="O11" s="2">
        <v>1.0385950773924851E-2</v>
      </c>
      <c r="P11" s="2">
        <v>0.2464198940794583</v>
      </c>
      <c r="Q11" s="3">
        <v>23.726272100010757</v>
      </c>
      <c r="S11" s="2">
        <v>26.093</v>
      </c>
      <c r="T11" s="2">
        <v>2.9835232501216708E-3</v>
      </c>
      <c r="U11" s="2">
        <v>1.9920898470422253E-2</v>
      </c>
      <c r="V11" s="2">
        <v>1.143419020473564E-2</v>
      </c>
      <c r="W11" s="2">
        <v>7.6345757369494699E-2</v>
      </c>
      <c r="X11" s="3">
        <v>6.676971084307743</v>
      </c>
      <c r="Y11" s="4"/>
      <c r="Z11" s="6">
        <v>-4.456931422303164</v>
      </c>
      <c r="AA11" s="6">
        <v>-16.310792229114888</v>
      </c>
      <c r="AB11" s="25">
        <v>-0.93269594334832817</v>
      </c>
    </row>
    <row r="12" spans="1:29">
      <c r="A12" s="19">
        <v>40938</v>
      </c>
      <c r="B12" t="s">
        <v>31</v>
      </c>
      <c r="C12" t="s">
        <v>34</v>
      </c>
      <c r="D12">
        <v>21</v>
      </c>
      <c r="E12">
        <v>16</v>
      </c>
      <c r="G12" s="1">
        <f t="shared" si="2"/>
        <v>98.174770424681029</v>
      </c>
      <c r="H12" s="24">
        <v>149.01660000000001</v>
      </c>
      <c r="I12">
        <f t="shared" si="0"/>
        <v>147.15430000000001</v>
      </c>
      <c r="J12" s="1">
        <f t="shared" si="1"/>
        <v>1.4989013915025726</v>
      </c>
      <c r="L12" s="2">
        <v>14.612</v>
      </c>
      <c r="M12" s="2">
        <v>9.4001385370026181E-4</v>
      </c>
      <c r="N12" s="2">
        <v>2.3740474760666708E-2</v>
      </c>
      <c r="O12" s="2">
        <v>6.4331635210803572E-3</v>
      </c>
      <c r="P12" s="2">
        <v>0.1624724525093533</v>
      </c>
      <c r="Q12" s="3">
        <v>25.255451999153969</v>
      </c>
      <c r="S12" s="2">
        <v>22.844999999999999</v>
      </c>
      <c r="T12" s="2">
        <v>1.8023376926252711E-3</v>
      </c>
      <c r="U12" s="2">
        <v>9.6325248406772535E-3</v>
      </c>
      <c r="V12" s="2">
        <v>7.8894186588981015E-3</v>
      </c>
      <c r="W12" s="2">
        <v>4.2164696172804786E-2</v>
      </c>
      <c r="X12" s="3">
        <v>5.3444617399343137</v>
      </c>
      <c r="Y12" s="4"/>
      <c r="Z12" s="6">
        <v>-5.8450775757464379</v>
      </c>
      <c r="AA12" s="6">
        <v>-17.400639018311299</v>
      </c>
      <c r="AB12" s="25">
        <v>-3.6948539247363854</v>
      </c>
    </row>
    <row r="13" spans="1:29">
      <c r="A13" s="19">
        <v>40938</v>
      </c>
      <c r="B13" t="s">
        <v>31</v>
      </c>
      <c r="C13" t="s">
        <v>35</v>
      </c>
      <c r="D13">
        <v>35</v>
      </c>
      <c r="E13">
        <v>30</v>
      </c>
      <c r="G13" s="1">
        <f t="shared" si="2"/>
        <v>98.174770424681029</v>
      </c>
      <c r="H13" s="24">
        <v>152.52869999999999</v>
      </c>
      <c r="I13">
        <f t="shared" si="0"/>
        <v>150.66639999999998</v>
      </c>
      <c r="J13" s="1">
        <f t="shared" si="1"/>
        <v>1.5346753483430873</v>
      </c>
      <c r="L13" s="2">
        <v>13.773</v>
      </c>
      <c r="M13" s="2">
        <v>9.5623217415747826E-4</v>
      </c>
      <c r="N13" s="2">
        <v>1.8558900779395014E-2</v>
      </c>
      <c r="O13" s="2">
        <v>6.942802397135542E-3</v>
      </c>
      <c r="P13" s="2">
        <v>0.13474842648221166</v>
      </c>
      <c r="Q13" s="3">
        <v>19.408362614180998</v>
      </c>
      <c r="S13" s="2">
        <v>27.277999999999999</v>
      </c>
      <c r="T13" s="2">
        <v>1.7432119813670149E-3</v>
      </c>
      <c r="U13" s="2">
        <v>1.1908333698675938E-2</v>
      </c>
      <c r="V13" s="2">
        <v>6.3905417602720688E-3</v>
      </c>
      <c r="W13" s="2">
        <v>4.3655450174777989E-2</v>
      </c>
      <c r="X13" s="3">
        <v>6.8312596666169689</v>
      </c>
      <c r="Y13" s="4"/>
      <c r="Z13" s="6">
        <v>-7.1280070490970484</v>
      </c>
      <c r="AA13" s="6">
        <v>-17.116851866201369</v>
      </c>
      <c r="AB13" s="25">
        <v>-1.2705283361066293</v>
      </c>
    </row>
    <row r="14" spans="1:29">
      <c r="A14" s="19">
        <v>40938</v>
      </c>
      <c r="B14" t="s">
        <v>31</v>
      </c>
      <c r="C14" t="s">
        <v>36</v>
      </c>
      <c r="D14">
        <v>55</v>
      </c>
      <c r="E14">
        <v>50</v>
      </c>
      <c r="G14" s="1">
        <f t="shared" si="2"/>
        <v>98.174770424681029</v>
      </c>
      <c r="H14">
        <v>168.2123</v>
      </c>
      <c r="I14">
        <f t="shared" si="0"/>
        <v>166.35</v>
      </c>
      <c r="J14" s="1">
        <f t="shared" si="1"/>
        <v>1.6944271861335547</v>
      </c>
      <c r="L14" s="2">
        <v>14.183</v>
      </c>
      <c r="M14" s="2">
        <v>9.3158032706250934E-4</v>
      </c>
      <c r="N14" s="2">
        <v>2.0593880547285559E-2</v>
      </c>
      <c r="O14" s="2">
        <v>6.5682882821864862E-3</v>
      </c>
      <c r="P14" s="2">
        <v>0.1452011601726402</v>
      </c>
      <c r="Q14" s="3">
        <v>22.106392706062056</v>
      </c>
      <c r="S14" s="2">
        <v>23.27</v>
      </c>
      <c r="T14" s="2">
        <v>1.4655204386035195E-3</v>
      </c>
      <c r="U14" s="2">
        <v>1.204212504365461E-2</v>
      </c>
      <c r="V14" s="2">
        <v>6.2978961693318418E-3</v>
      </c>
      <c r="W14" s="2">
        <v>5.1749570449740483E-2</v>
      </c>
      <c r="X14" s="3">
        <v>8.2169615151389053</v>
      </c>
      <c r="Y14" s="4"/>
      <c r="Z14" s="6">
        <v>-6.4671583298184006</v>
      </c>
      <c r="AA14" s="6">
        <v>-18.019795061493639</v>
      </c>
      <c r="AB14" s="25">
        <v>-4.3311889690065115</v>
      </c>
    </row>
    <row r="15" spans="1:29">
      <c r="A15" s="19">
        <v>40938</v>
      </c>
      <c r="B15" t="s">
        <v>31</v>
      </c>
      <c r="C15" t="s">
        <v>37</v>
      </c>
      <c r="D15">
        <v>63</v>
      </c>
      <c r="E15">
        <v>58</v>
      </c>
      <c r="G15" s="1">
        <f t="shared" si="2"/>
        <v>98.174770424681029</v>
      </c>
      <c r="H15">
        <v>158.27850000000001</v>
      </c>
      <c r="I15">
        <f t="shared" si="0"/>
        <v>156.4162</v>
      </c>
      <c r="J15" s="1">
        <f t="shared" si="1"/>
        <v>1.5932423302176335</v>
      </c>
      <c r="L15" s="2">
        <v>17.832999999999998</v>
      </c>
      <c r="M15" s="2">
        <v>9.9969727298281812E-4</v>
      </c>
      <c r="N15" s="2">
        <v>2.3250622203807116E-2</v>
      </c>
      <c r="O15" s="2">
        <v>5.6058838837145641E-3</v>
      </c>
      <c r="P15" s="2">
        <v>0.13037975777383007</v>
      </c>
      <c r="Q15" s="3">
        <v>23.257662926731545</v>
      </c>
      <c r="S15" s="2">
        <v>28.853000000000002</v>
      </c>
      <c r="T15" s="2">
        <v>1.7751000054164116E-3</v>
      </c>
      <c r="U15" s="2">
        <v>1.527662120807141E-2</v>
      </c>
      <c r="V15" s="2">
        <v>6.1522198919225432E-3</v>
      </c>
      <c r="W15" s="2">
        <v>5.294638757866222E-2</v>
      </c>
      <c r="X15" s="3">
        <v>8.6060622846360406</v>
      </c>
      <c r="Y15" s="4"/>
      <c r="Z15" s="6">
        <v>-6.7140582534869147</v>
      </c>
      <c r="AA15" s="6">
        <v>-18.966025366424748</v>
      </c>
      <c r="AB15" s="25">
        <v>-4.0024326703820137</v>
      </c>
    </row>
    <row r="16" spans="1:29">
      <c r="A16" s="19">
        <v>40938</v>
      </c>
      <c r="B16" t="s">
        <v>31</v>
      </c>
      <c r="C16" t="s">
        <v>38</v>
      </c>
      <c r="D16">
        <v>80</v>
      </c>
      <c r="E16">
        <v>75</v>
      </c>
      <c r="G16" s="1">
        <f t="shared" si="2"/>
        <v>98.174770424681029</v>
      </c>
      <c r="H16" s="24">
        <v>163.31440000000001</v>
      </c>
      <c r="I16">
        <f t="shared" si="0"/>
        <v>161.4521</v>
      </c>
      <c r="J16" s="1">
        <f t="shared" si="1"/>
        <v>1.6445375864042879</v>
      </c>
      <c r="L16" s="2">
        <v>18.337</v>
      </c>
      <c r="M16" s="2">
        <v>9.2574173169791146E-4</v>
      </c>
      <c r="N16" s="2">
        <v>2.4115960914788421E-2</v>
      </c>
      <c r="O16" s="2">
        <v>5.0484906565845637E-3</v>
      </c>
      <c r="P16" s="2">
        <v>0.13151530192936917</v>
      </c>
      <c r="Q16" s="3">
        <v>26.050419991931353</v>
      </c>
      <c r="S16" s="2">
        <v>24.131</v>
      </c>
      <c r="T16" s="2">
        <v>1.3864647123143904E-3</v>
      </c>
      <c r="U16" s="2">
        <v>1.081223906498243E-2</v>
      </c>
      <c r="V16" s="2">
        <v>5.7455750375632608E-3</v>
      </c>
      <c r="W16" s="2">
        <v>4.4806427686305703E-2</v>
      </c>
      <c r="X16" s="3">
        <v>7.7984235508841993</v>
      </c>
      <c r="Y16" s="4"/>
      <c r="Z16" s="6">
        <v>-5.8492804732561101</v>
      </c>
      <c r="AA16" s="6">
        <v>-18.375951382012275</v>
      </c>
      <c r="AB16" s="25">
        <v>-4.1930306471919181</v>
      </c>
    </row>
    <row r="17" spans="1:28">
      <c r="A17" s="19">
        <v>40938</v>
      </c>
      <c r="B17" t="s">
        <v>31</v>
      </c>
      <c r="C17" t="s">
        <v>39</v>
      </c>
      <c r="D17">
        <v>89</v>
      </c>
      <c r="E17">
        <v>84</v>
      </c>
      <c r="G17" s="1">
        <f t="shared" si="2"/>
        <v>98.174770424681029</v>
      </c>
      <c r="H17" s="24">
        <v>149.56389999999999</v>
      </c>
      <c r="I17">
        <f t="shared" si="0"/>
        <v>147.70159999999998</v>
      </c>
      <c r="J17" s="1">
        <f t="shared" si="1"/>
        <v>1.5044761435252409</v>
      </c>
      <c r="L17" s="2">
        <v>14.962</v>
      </c>
      <c r="M17" s="2">
        <v>5.8969813182438793E-4</v>
      </c>
      <c r="N17" s="2">
        <v>1.8580829440686938E-2</v>
      </c>
      <c r="O17" s="2">
        <v>3.941305519478599E-3</v>
      </c>
      <c r="P17" s="2">
        <v>0.12418680283843697</v>
      </c>
      <c r="Q17" s="3">
        <v>31.50905257780316</v>
      </c>
      <c r="S17" s="2">
        <v>23.716999999999999</v>
      </c>
      <c r="T17" s="2">
        <v>9.0748001773907866E-4</v>
      </c>
      <c r="U17" s="2">
        <v>8.4803824813845727E-3</v>
      </c>
      <c r="V17" s="2">
        <v>3.8262850180844064E-3</v>
      </c>
      <c r="W17" s="2">
        <v>3.5756556399985553E-2</v>
      </c>
      <c r="X17" s="3">
        <v>9.344979851471372</v>
      </c>
      <c r="Y17" s="4"/>
      <c r="Z17" s="6">
        <v>-3.7964084134985527</v>
      </c>
      <c r="AA17" s="6">
        <v>-20.427227374229872</v>
      </c>
      <c r="AB17" s="25">
        <v>-2.9344789273042551</v>
      </c>
    </row>
    <row r="18" spans="1:28">
      <c r="A18" s="19">
        <v>40938</v>
      </c>
      <c r="B18" t="s">
        <v>31</v>
      </c>
      <c r="C18" t="s">
        <v>40</v>
      </c>
      <c r="D18">
        <v>100</v>
      </c>
      <c r="E18">
        <v>95</v>
      </c>
      <c r="G18" s="1">
        <f t="shared" si="2"/>
        <v>98.174770424681029</v>
      </c>
      <c r="H18">
        <v>146.5797</v>
      </c>
      <c r="I18">
        <f t="shared" si="0"/>
        <v>144.7174</v>
      </c>
      <c r="J18" s="1">
        <f t="shared" si="1"/>
        <v>1.4740793319300516</v>
      </c>
      <c r="L18" s="2">
        <v>18.523</v>
      </c>
      <c r="M18" s="2">
        <v>5.7347981136717148E-4</v>
      </c>
      <c r="N18" s="2">
        <v>1.6519535279246086E-2</v>
      </c>
      <c r="O18" s="2">
        <v>3.0960417392818201E-3</v>
      </c>
      <c r="P18" s="2">
        <v>8.9183908002192336E-2</v>
      </c>
      <c r="Q18" s="3">
        <v>28.805783484973322</v>
      </c>
      <c r="S18" s="2">
        <v>24.466000000000001</v>
      </c>
      <c r="T18" s="2">
        <v>8.9087167188001799E-4</v>
      </c>
      <c r="U18" s="2">
        <v>6.2172295614244116E-3</v>
      </c>
      <c r="V18" s="2">
        <v>3.6412640884493502E-3</v>
      </c>
      <c r="W18" s="2">
        <v>2.5411712423054077E-2</v>
      </c>
      <c r="X18" s="3">
        <v>6.9788160940218367</v>
      </c>
      <c r="Y18" s="4"/>
      <c r="Z18" s="6">
        <v>-5.5064631550717626</v>
      </c>
      <c r="AA18" s="6">
        <v>-19.493382131083276</v>
      </c>
      <c r="AB18" s="25">
        <v>-2.6904328405952711</v>
      </c>
    </row>
    <row r="19" spans="1:28">
      <c r="A19" s="19">
        <v>40939</v>
      </c>
      <c r="B19" t="s">
        <v>31</v>
      </c>
      <c r="C19" t="s">
        <v>41</v>
      </c>
      <c r="D19">
        <v>110</v>
      </c>
      <c r="E19">
        <v>105</v>
      </c>
      <c r="G19" s="1">
        <f t="shared" si="2"/>
        <v>98.174770424681029</v>
      </c>
      <c r="H19" s="24">
        <v>143.83099999999999</v>
      </c>
      <c r="I19">
        <f t="shared" si="0"/>
        <v>141.96869999999998</v>
      </c>
      <c r="J19" s="1">
        <f t="shared" si="1"/>
        <v>1.4460813036371432</v>
      </c>
      <c r="L19" s="2">
        <v>18.527000000000001</v>
      </c>
      <c r="M19" s="2">
        <v>3.6977770642453368E-4</v>
      </c>
      <c r="N19" s="2">
        <v>1.1930709880896085E-2</v>
      </c>
      <c r="O19" s="2">
        <v>1.9958854991338785E-3</v>
      </c>
      <c r="P19" s="2">
        <v>6.4396339833195246E-2</v>
      </c>
      <c r="Q19" s="3">
        <v>32.264546168174611</v>
      </c>
      <c r="S19" s="2">
        <v>21.879000000000001</v>
      </c>
      <c r="T19" s="2">
        <v>4.8961403592511052E-4</v>
      </c>
      <c r="U19" s="2">
        <v>3.8840169844652828E-3</v>
      </c>
      <c r="V19" s="2">
        <v>2.2378263902605717E-3</v>
      </c>
      <c r="W19" s="2">
        <v>1.7752260087139642E-2</v>
      </c>
      <c r="X19" s="3">
        <v>7.9328138073626766</v>
      </c>
      <c r="Y19" s="4"/>
      <c r="Z19" s="6">
        <v>-4.4457331022388473</v>
      </c>
      <c r="AA19" s="6">
        <v>-21.475579616383403</v>
      </c>
      <c r="AB19" s="25">
        <v>-5.4243540846781571</v>
      </c>
    </row>
    <row r="20" spans="1:28">
      <c r="A20" s="19">
        <v>40939</v>
      </c>
      <c r="B20" t="s">
        <v>31</v>
      </c>
      <c r="C20" t="s">
        <v>42</v>
      </c>
      <c r="D20">
        <v>120</v>
      </c>
      <c r="E20">
        <v>115</v>
      </c>
      <c r="G20" s="1">
        <f t="shared" si="2"/>
        <v>98.174770424681029</v>
      </c>
      <c r="H20" s="24">
        <v>145.04949999999999</v>
      </c>
      <c r="I20">
        <f t="shared" si="0"/>
        <v>143.18719999999999</v>
      </c>
      <c r="J20" s="1">
        <f t="shared" si="1"/>
        <v>1.4584928427192216</v>
      </c>
      <c r="L20" s="2">
        <v>15.936</v>
      </c>
      <c r="M20" s="2">
        <v>3.4966698905758534E-4</v>
      </c>
      <c r="N20" s="2">
        <v>1.6817765072816251E-2</v>
      </c>
      <c r="O20" s="2">
        <v>2.1941954634637634E-3</v>
      </c>
      <c r="P20" s="2">
        <v>0.10553316436255178</v>
      </c>
      <c r="Q20" s="3">
        <v>48.096519257202736</v>
      </c>
      <c r="S20" s="2">
        <v>24.911999999999999</v>
      </c>
      <c r="T20" s="2">
        <v>5.4674674568027943E-4</v>
      </c>
      <c r="U20" s="2">
        <v>4.3685586122258757E-3</v>
      </c>
      <c r="V20" s="2">
        <v>2.1947123702644486E-3</v>
      </c>
      <c r="W20" s="2">
        <v>1.7535961031735211E-2</v>
      </c>
      <c r="X20" s="3">
        <v>7.9900953169650384</v>
      </c>
      <c r="Y20" s="4"/>
      <c r="Z20" s="6">
        <v>-3.938887993194053</v>
      </c>
      <c r="AA20" s="6">
        <v>-21.915697130145819</v>
      </c>
      <c r="AB20" s="25">
        <v>-4.1345402627740668</v>
      </c>
    </row>
    <row r="21" spans="1:28">
      <c r="A21" s="19">
        <v>40939</v>
      </c>
      <c r="B21" t="s">
        <v>31</v>
      </c>
      <c r="C21" t="s">
        <v>43</v>
      </c>
      <c r="D21">
        <v>130</v>
      </c>
      <c r="E21">
        <v>125</v>
      </c>
      <c r="G21" s="1">
        <f t="shared" si="2"/>
        <v>98.174770424681029</v>
      </c>
      <c r="H21" s="24">
        <v>151.39490000000001</v>
      </c>
      <c r="I21">
        <f t="shared" si="0"/>
        <v>149.5326</v>
      </c>
      <c r="J21" s="1">
        <f t="shared" si="1"/>
        <v>1.5231265563765217</v>
      </c>
      <c r="L21" s="2">
        <v>18.164000000000001</v>
      </c>
      <c r="M21" s="2">
        <v>3.9118588942805931E-4</v>
      </c>
      <c r="N21" s="2">
        <v>1.6263813352180263E-2</v>
      </c>
      <c r="O21" s="2">
        <v>2.1536329521474307E-3</v>
      </c>
      <c r="P21" s="2">
        <v>8.9538721383947709E-2</v>
      </c>
      <c r="Q21" s="3">
        <v>41.575664643627803</v>
      </c>
      <c r="S21" s="2">
        <v>22.84</v>
      </c>
      <c r="T21" s="2">
        <v>6.5569749451571788E-4</v>
      </c>
      <c r="U21" s="2">
        <v>4.034080249779198E-3</v>
      </c>
      <c r="V21" s="2">
        <v>2.8708296607518296E-3</v>
      </c>
      <c r="W21" s="2">
        <v>1.7662347853674248E-2</v>
      </c>
      <c r="X21" s="3">
        <v>6.1523496483064513</v>
      </c>
      <c r="Y21" s="4"/>
      <c r="Z21" s="6">
        <v>-4.1271337604362266</v>
      </c>
      <c r="AA21" s="6">
        <v>-22.38139976156965</v>
      </c>
      <c r="AB21" s="25">
        <v>-5.9759789170327693</v>
      </c>
    </row>
    <row r="22" spans="1:28">
      <c r="A22" s="19">
        <v>40939</v>
      </c>
      <c r="B22" t="s">
        <v>31</v>
      </c>
      <c r="C22" t="s">
        <v>44</v>
      </c>
      <c r="D22">
        <v>135</v>
      </c>
      <c r="E22">
        <v>130</v>
      </c>
      <c r="G22" s="1">
        <f t="shared" si="2"/>
        <v>98.174770424681029</v>
      </c>
      <c r="H22" s="24">
        <v>143.30250000000001</v>
      </c>
      <c r="I22">
        <f t="shared" si="0"/>
        <v>141.4402</v>
      </c>
      <c r="J22" s="1">
        <f t="shared" si="1"/>
        <v>1.440698046842003</v>
      </c>
      <c r="L22" s="2">
        <v>14.976000000000001</v>
      </c>
      <c r="M22" s="2">
        <v>4.8460341526162566E-4</v>
      </c>
      <c r="N22" s="2">
        <v>1.2974514158391666E-2</v>
      </c>
      <c r="O22" s="2">
        <v>3.2358668219926927E-3</v>
      </c>
      <c r="P22" s="2">
        <v>8.6635377660200755E-2</v>
      </c>
      <c r="Q22" s="3">
        <v>26.773468262469919</v>
      </c>
      <c r="S22" s="2">
        <v>23.231999999999999</v>
      </c>
      <c r="T22" s="2">
        <v>9.7989240568458359E-4</v>
      </c>
      <c r="U22" s="2">
        <v>5.343969836766326E-3</v>
      </c>
      <c r="V22" s="2">
        <v>4.2178564294274431E-3</v>
      </c>
      <c r="W22" s="2">
        <v>2.3002624986080949E-2</v>
      </c>
      <c r="X22" s="3">
        <v>5.4536292002721067</v>
      </c>
      <c r="Y22" s="4"/>
      <c r="Z22" s="6">
        <v>-3.9430863883406215</v>
      </c>
      <c r="AA22" s="6">
        <v>-21.219824396232926</v>
      </c>
      <c r="AB22" s="25">
        <v>-5.9467337248238437</v>
      </c>
    </row>
    <row r="23" spans="1:28">
      <c r="A23" s="19">
        <v>40939</v>
      </c>
      <c r="B23" t="s">
        <v>31</v>
      </c>
      <c r="C23" t="s">
        <v>45</v>
      </c>
      <c r="D23">
        <v>140</v>
      </c>
      <c r="E23">
        <v>135</v>
      </c>
      <c r="G23" s="1">
        <f t="shared" si="2"/>
        <v>98.174770424681029</v>
      </c>
      <c r="H23" s="24">
        <v>158.8349</v>
      </c>
      <c r="I23">
        <f t="shared" si="0"/>
        <v>156.9726</v>
      </c>
      <c r="J23" s="1">
        <f t="shared" si="1"/>
        <v>1.5989097740791585</v>
      </c>
      <c r="L23" s="2">
        <v>17.827000000000002</v>
      </c>
      <c r="M23" s="2">
        <v>5.1574259053948116E-4</v>
      </c>
      <c r="N23" s="2">
        <v>2.0169813974301738E-2</v>
      </c>
      <c r="O23" s="2">
        <v>2.8930419618527015E-3</v>
      </c>
      <c r="P23" s="2">
        <v>0.11314194185393918</v>
      </c>
      <c r="Q23" s="3">
        <v>39.108296162245495</v>
      </c>
      <c r="S23" s="2">
        <v>24.58</v>
      </c>
      <c r="T23" s="2">
        <v>8.1447328092833855E-4</v>
      </c>
      <c r="U23" s="2">
        <v>4.612637417254534E-3</v>
      </c>
      <c r="V23" s="2">
        <v>3.3135609476335989E-3</v>
      </c>
      <c r="W23" s="2">
        <v>1.8765815367186876E-2</v>
      </c>
      <c r="X23" s="3">
        <v>5.6633379206706929</v>
      </c>
      <c r="Y23" s="4"/>
      <c r="Z23" s="6">
        <v>-4.9541937474856264</v>
      </c>
      <c r="AA23" s="6">
        <v>-20.502261045425147</v>
      </c>
      <c r="AB23" s="25">
        <v>-5.8993363443473044</v>
      </c>
    </row>
    <row r="24" spans="1:28">
      <c r="A24" s="19">
        <v>40939</v>
      </c>
      <c r="B24" t="s">
        <v>31</v>
      </c>
      <c r="C24" t="s">
        <v>46</v>
      </c>
      <c r="D24">
        <v>145</v>
      </c>
      <c r="E24">
        <v>140</v>
      </c>
      <c r="G24" s="1">
        <f t="shared" si="2"/>
        <v>98.174770424681029</v>
      </c>
      <c r="H24" s="24">
        <v>142.4528</v>
      </c>
      <c r="I24">
        <f t="shared" si="0"/>
        <v>140.59049999999999</v>
      </c>
      <c r="J24" s="1">
        <f t="shared" si="1"/>
        <v>1.4320430737127112</v>
      </c>
      <c r="L24" s="2">
        <v>35.93</v>
      </c>
      <c r="M24" s="2">
        <v>7.1420544854499139E-4</v>
      </c>
      <c r="N24" s="2">
        <v>2.234945025225896E-2</v>
      </c>
      <c r="O24" s="2">
        <v>1.98776913037849E-3</v>
      </c>
      <c r="P24" s="2">
        <v>6.2202756059724362E-2</v>
      </c>
      <c r="Q24" s="3">
        <v>31.292746782862238</v>
      </c>
      <c r="S24" s="2">
        <v>31.512</v>
      </c>
      <c r="T24" s="2">
        <v>7.872418428305877E-4</v>
      </c>
      <c r="U24" s="2">
        <v>4.1802803647719069E-3</v>
      </c>
      <c r="V24" s="2">
        <v>2.498228747241012E-3</v>
      </c>
      <c r="W24" s="2">
        <v>1.3265677725221841E-2</v>
      </c>
      <c r="X24" s="3">
        <v>5.3100332545096833</v>
      </c>
      <c r="Y24" s="4"/>
      <c r="Z24" s="6">
        <v>-6.3173970501524641</v>
      </c>
      <c r="AA24" s="6">
        <v>-19.129063704036128</v>
      </c>
      <c r="AB24" s="25">
        <v>-4.8434840601146263</v>
      </c>
    </row>
    <row r="25" spans="1:28">
      <c r="A25" s="19">
        <v>40939</v>
      </c>
      <c r="B25" t="s">
        <v>31</v>
      </c>
      <c r="C25" t="s">
        <v>47</v>
      </c>
      <c r="D25">
        <v>150</v>
      </c>
      <c r="E25">
        <v>145</v>
      </c>
      <c r="G25" s="1">
        <f t="shared" si="2"/>
        <v>98.174770424681029</v>
      </c>
      <c r="H25" s="24">
        <v>148.33539999999999</v>
      </c>
      <c r="I25">
        <f t="shared" si="0"/>
        <v>146.47309999999999</v>
      </c>
      <c r="J25" s="1">
        <f t="shared" si="1"/>
        <v>1.4919627452795836</v>
      </c>
      <c r="L25" s="2">
        <v>31.427</v>
      </c>
      <c r="M25" s="2">
        <v>4.4985248161747869E-4</v>
      </c>
      <c r="N25" s="2">
        <v>1.240673059365097E-2</v>
      </c>
      <c r="O25" s="2">
        <v>1.4314203761653314E-3</v>
      </c>
      <c r="P25" s="2">
        <v>3.9477934876542366E-2</v>
      </c>
      <c r="Q25" s="3">
        <v>27.579553521727011</v>
      </c>
      <c r="S25" s="2">
        <v>34.79</v>
      </c>
      <c r="T25" s="2">
        <v>5.9851062927842712E-4</v>
      </c>
      <c r="U25" s="2">
        <v>4.1694997779017501E-3</v>
      </c>
      <c r="V25" s="2">
        <v>1.7203524842725703E-3</v>
      </c>
      <c r="W25" s="2">
        <v>1.1984765098884019E-2</v>
      </c>
      <c r="X25" s="3">
        <v>6.9664590300235059</v>
      </c>
      <c r="Y25" s="4"/>
      <c r="Z25" s="6">
        <v>-6.9416118879488264</v>
      </c>
      <c r="AA25" s="6">
        <v>-19.733350580385999</v>
      </c>
      <c r="AB25" s="25">
        <v>-6.7212270909085561</v>
      </c>
    </row>
    <row r="26" spans="1:28">
      <c r="A26" s="19">
        <v>40939</v>
      </c>
      <c r="B26" t="s">
        <v>31</v>
      </c>
      <c r="C26" t="s">
        <v>48</v>
      </c>
      <c r="D26">
        <v>155</v>
      </c>
      <c r="E26">
        <v>150</v>
      </c>
      <c r="G26" s="1">
        <f t="shared" si="2"/>
        <v>98.174770424681029</v>
      </c>
      <c r="H26">
        <v>147.52889999999999</v>
      </c>
      <c r="I26">
        <f t="shared" si="0"/>
        <v>145.66659999999999</v>
      </c>
      <c r="J26" s="1">
        <f t="shared" si="1"/>
        <v>1.4837478037369525</v>
      </c>
      <c r="L26" s="2">
        <v>33.302</v>
      </c>
      <c r="M26" s="2">
        <v>1.8032879651045481E-4</v>
      </c>
      <c r="N26" s="2">
        <v>9.0043773774295625E-3</v>
      </c>
      <c r="O26" s="2">
        <v>5.4149539520285516E-4</v>
      </c>
      <c r="P26" s="2">
        <v>2.7038548367754375E-2</v>
      </c>
      <c r="Q26" s="3">
        <v>49.933108586500879</v>
      </c>
      <c r="S26" s="2">
        <v>33.366999999999997</v>
      </c>
      <c r="T26" s="2">
        <v>2.5207251125117339E-4</v>
      </c>
      <c r="U26" s="2">
        <v>3.1061026890295065E-3</v>
      </c>
      <c r="V26" s="2">
        <v>7.5545452468358978E-4</v>
      </c>
      <c r="W26" s="2">
        <v>9.3089060719558445E-3</v>
      </c>
      <c r="X26" s="3">
        <v>12.322258677125182</v>
      </c>
      <c r="Y26" s="4"/>
      <c r="Z26" s="6">
        <v>-7.4260978016979626</v>
      </c>
      <c r="AA26" s="6">
        <v>-21.453991015137738</v>
      </c>
      <c r="AB26" s="25">
        <v>-6.2472532861431702</v>
      </c>
    </row>
    <row r="27" spans="1:28">
      <c r="A27" s="19">
        <v>40939</v>
      </c>
      <c r="B27" t="s">
        <v>31</v>
      </c>
      <c r="C27" t="s">
        <v>49</v>
      </c>
      <c r="D27">
        <v>5</v>
      </c>
      <c r="E27">
        <v>0</v>
      </c>
      <c r="H27" s="24">
        <v>40.883299999999998</v>
      </c>
      <c r="I27">
        <f t="shared" si="0"/>
        <v>39.021000000000001</v>
      </c>
      <c r="L27" s="2">
        <v>16.809000000000001</v>
      </c>
      <c r="M27" s="2">
        <v>3.2884266559051949E-3</v>
      </c>
      <c r="N27" s="2">
        <v>3.5764465793058441E-2</v>
      </c>
      <c r="O27" s="2">
        <v>1.9563487750045776E-2</v>
      </c>
      <c r="P27" s="2">
        <v>0.21276974116876934</v>
      </c>
      <c r="Q27" s="3">
        <v>10.875859350195443</v>
      </c>
      <c r="S27" s="2">
        <v>22.594000000000001</v>
      </c>
      <c r="T27" s="2">
        <v>4.6868752014269403E-3</v>
      </c>
      <c r="U27" s="2">
        <v>3.7796054956474687E-2</v>
      </c>
      <c r="V27" s="2">
        <v>2.074389307527193E-2</v>
      </c>
      <c r="W27" s="2">
        <v>0.16728359279664815</v>
      </c>
      <c r="X27" s="3">
        <v>8.064233275289153</v>
      </c>
      <c r="Y27" s="4"/>
      <c r="Z27" s="6">
        <v>-12.695178305827591</v>
      </c>
      <c r="AA27" s="6">
        <v>-17.021353691722975</v>
      </c>
      <c r="AB27" s="25">
        <v>-3.3469369829405196</v>
      </c>
    </row>
    <row r="28" spans="1:28">
      <c r="A28" s="19">
        <v>40939</v>
      </c>
      <c r="B28" t="s">
        <v>31</v>
      </c>
      <c r="C28" t="s">
        <v>50</v>
      </c>
      <c r="D28">
        <v>10</v>
      </c>
      <c r="E28">
        <v>5</v>
      </c>
      <c r="H28" s="24">
        <v>104.34350000000001</v>
      </c>
      <c r="I28">
        <f t="shared" si="0"/>
        <v>102.4812</v>
      </c>
      <c r="L28" s="2">
        <v>18.297000000000001</v>
      </c>
      <c r="M28" s="2">
        <v>1.8274803491191427E-3</v>
      </c>
      <c r="N28" s="2">
        <v>6.674629055834827E-2</v>
      </c>
      <c r="O28" s="2">
        <v>9.9878687714879087E-3</v>
      </c>
      <c r="P28" s="2">
        <v>0.36479363042219087</v>
      </c>
      <c r="Q28" s="3">
        <v>36.523670741806008</v>
      </c>
      <c r="S28" s="2">
        <v>23.594999999999999</v>
      </c>
      <c r="T28" s="2">
        <v>2.8254117975434127E-3</v>
      </c>
      <c r="U28" s="2">
        <v>1.8117879297719817E-2</v>
      </c>
      <c r="V28" s="2">
        <v>1.1974620883845785E-2</v>
      </c>
      <c r="W28" s="2">
        <v>7.6786943410552311E-2</v>
      </c>
      <c r="X28" s="3">
        <v>6.412473860791768</v>
      </c>
      <c r="Y28" s="4"/>
      <c r="Z28" s="6">
        <v>-4.1716969743652035</v>
      </c>
      <c r="AA28" s="6">
        <v>-16.42721028080981</v>
      </c>
      <c r="AB28" s="25">
        <v>-1.7485359604870467</v>
      </c>
    </row>
    <row r="29" spans="1:28">
      <c r="A29" s="19">
        <v>40939</v>
      </c>
      <c r="B29" t="s">
        <v>31</v>
      </c>
      <c r="C29" t="s">
        <v>51</v>
      </c>
      <c r="D29">
        <v>15</v>
      </c>
      <c r="E29">
        <v>10</v>
      </c>
      <c r="H29" s="24">
        <v>61.841200000000001</v>
      </c>
      <c r="I29">
        <f t="shared" si="0"/>
        <v>59.978900000000003</v>
      </c>
      <c r="L29" s="2">
        <v>17.606999999999999</v>
      </c>
      <c r="M29" s="2">
        <v>1.3454718651306715E-3</v>
      </c>
      <c r="N29" s="2">
        <v>6.179075047039332E-2</v>
      </c>
      <c r="O29" s="2">
        <v>7.6416871990155708E-3</v>
      </c>
      <c r="P29" s="2">
        <v>0.35094422939963266</v>
      </c>
      <c r="Q29" s="3">
        <v>45.924966602250159</v>
      </c>
      <c r="S29" s="2">
        <v>23.007000000000001</v>
      </c>
      <c r="T29" s="2">
        <v>1.9717428203876908E-3</v>
      </c>
      <c r="U29" s="2">
        <v>1.1842794019547872E-2</v>
      </c>
      <c r="V29" s="2">
        <v>8.5701865536040797E-3</v>
      </c>
      <c r="W29" s="2">
        <v>5.1474742554648033E-2</v>
      </c>
      <c r="X29" s="3">
        <v>6.0062569504978862</v>
      </c>
      <c r="Y29" s="4"/>
      <c r="Z29" s="6">
        <v>-3.3569839393430141</v>
      </c>
      <c r="AA29" s="6">
        <v>-17.170668931620295</v>
      </c>
      <c r="AB29" s="25">
        <v>-2.3949555537947234</v>
      </c>
    </row>
    <row r="30" spans="1:28">
      <c r="A30" s="19">
        <v>40939</v>
      </c>
      <c r="B30" t="s">
        <v>31</v>
      </c>
      <c r="C30" t="s">
        <v>52</v>
      </c>
      <c r="D30">
        <v>20</v>
      </c>
      <c r="E30">
        <v>15</v>
      </c>
      <c r="H30" s="24">
        <v>93.013499999999993</v>
      </c>
      <c r="I30">
        <f t="shared" ref="I30:I93" si="3">H30-1.8623</f>
        <v>91.151199999999989</v>
      </c>
      <c r="L30" s="2">
        <v>17.803000000000001</v>
      </c>
      <c r="M30" s="2">
        <v>1.4440792535105472E-3</v>
      </c>
      <c r="N30" s="2">
        <v>3.2969742252407695E-2</v>
      </c>
      <c r="O30" s="2">
        <v>8.1114376987617108E-3</v>
      </c>
      <c r="P30" s="2">
        <v>0.18519205893617757</v>
      </c>
      <c r="Q30" s="3">
        <v>22.830978405276902</v>
      </c>
      <c r="S30" s="2">
        <v>23.253</v>
      </c>
      <c r="T30" s="2">
        <v>2.2574063691635357E-3</v>
      </c>
      <c r="U30" s="2">
        <v>1.5694719161129758E-2</v>
      </c>
      <c r="V30" s="2">
        <v>9.7080220580722295E-3</v>
      </c>
      <c r="W30" s="2">
        <v>6.7495459343438508E-2</v>
      </c>
      <c r="X30" s="3">
        <v>6.9525449097343133</v>
      </c>
      <c r="Y30" s="4"/>
      <c r="Z30" s="6">
        <v>-5.6357363154366613</v>
      </c>
      <c r="AA30" s="6">
        <v>-19.073553971696626</v>
      </c>
      <c r="AB30" s="25">
        <v>-4.8223065071357425</v>
      </c>
    </row>
    <row r="31" spans="1:28">
      <c r="A31" s="19">
        <v>40939</v>
      </c>
      <c r="B31" t="s">
        <v>31</v>
      </c>
      <c r="C31" t="s">
        <v>53</v>
      </c>
      <c r="D31">
        <v>25</v>
      </c>
      <c r="E31">
        <v>20</v>
      </c>
      <c r="H31" s="24">
        <v>51.016599999999997</v>
      </c>
      <c r="I31">
        <f t="shared" si="3"/>
        <v>49.154299999999999</v>
      </c>
      <c r="L31" s="2">
        <v>17.78</v>
      </c>
      <c r="M31" s="2">
        <v>8.8811522823716937E-4</v>
      </c>
      <c r="N31" s="2">
        <v>2.2494589435265552E-2</v>
      </c>
      <c r="O31" s="2">
        <v>4.9950237808614696E-3</v>
      </c>
      <c r="P31" s="2">
        <v>0.12651625104198846</v>
      </c>
      <c r="Q31" s="3">
        <v>25.32845820008664</v>
      </c>
      <c r="S31" s="2">
        <v>24.315999999999999</v>
      </c>
      <c r="T31" s="2">
        <v>1.2848216356569388E-3</v>
      </c>
      <c r="U31" s="2">
        <v>8.7005054036974547E-3</v>
      </c>
      <c r="V31" s="2">
        <v>5.2838527539765534E-3</v>
      </c>
      <c r="W31" s="2">
        <v>3.5780989487158479E-2</v>
      </c>
      <c r="X31" s="3">
        <v>6.7717612797272233</v>
      </c>
      <c r="Y31" s="4"/>
      <c r="Z31" s="6">
        <v>-5.4729546601855725</v>
      </c>
      <c r="AA31" s="6">
        <v>-17.3876370691525</v>
      </c>
      <c r="AB31" s="25">
        <v>-6.0495961250069641</v>
      </c>
    </row>
    <row r="32" spans="1:28">
      <c r="A32" s="19">
        <v>40939</v>
      </c>
      <c r="B32" t="s">
        <v>31</v>
      </c>
      <c r="C32" t="s">
        <v>54</v>
      </c>
      <c r="D32">
        <v>30</v>
      </c>
      <c r="E32">
        <v>25</v>
      </c>
      <c r="H32" s="24">
        <v>154.77610000000001</v>
      </c>
      <c r="I32">
        <f t="shared" si="3"/>
        <v>152.91380000000001</v>
      </c>
      <c r="L32" s="2">
        <v>17.64</v>
      </c>
      <c r="M32" s="2">
        <v>1.1028457910907145E-3</v>
      </c>
      <c r="N32" s="2">
        <v>1.9097671119136593E-2</v>
      </c>
      <c r="O32" s="2">
        <v>6.2519602669541636E-3</v>
      </c>
      <c r="P32" s="2">
        <v>0.1082634417184614</v>
      </c>
      <c r="Q32" s="3">
        <v>17.316719412102934</v>
      </c>
      <c r="S32" s="2">
        <v>22.606000000000002</v>
      </c>
      <c r="T32" s="2">
        <v>1.4389470852290223E-3</v>
      </c>
      <c r="U32" s="2">
        <v>7.965557001888942E-3</v>
      </c>
      <c r="V32" s="2">
        <v>6.365332589706371E-3</v>
      </c>
      <c r="W32" s="2">
        <v>3.5236472626244984E-2</v>
      </c>
      <c r="X32" s="3">
        <v>5.5356844484807075</v>
      </c>
      <c r="Y32" s="4"/>
      <c r="Z32" s="6">
        <v>-6.1843628422516606</v>
      </c>
      <c r="AA32" s="6">
        <v>-16.959985530516803</v>
      </c>
      <c r="AB32" s="25">
        <v>-5.7147890969599331</v>
      </c>
    </row>
    <row r="33" spans="1:28">
      <c r="A33" s="19">
        <v>40939</v>
      </c>
      <c r="B33" t="s">
        <v>31</v>
      </c>
      <c r="C33" t="s">
        <v>55</v>
      </c>
      <c r="D33">
        <v>35</v>
      </c>
      <c r="E33">
        <v>30</v>
      </c>
      <c r="H33" s="24">
        <v>130.45079999999999</v>
      </c>
      <c r="I33">
        <f t="shared" si="3"/>
        <v>128.58849999999998</v>
      </c>
      <c r="L33" s="2">
        <v>16.713000000000001</v>
      </c>
      <c r="M33" s="2">
        <v>9.432575177917051E-4</v>
      </c>
      <c r="N33" s="2">
        <v>1.7624065080319301E-2</v>
      </c>
      <c r="O33" s="2">
        <v>5.6438551893239096E-3</v>
      </c>
      <c r="P33" s="2">
        <v>0.10545123604570873</v>
      </c>
      <c r="Q33" s="3">
        <v>18.684256152635445</v>
      </c>
      <c r="S33" s="2">
        <v>23.439</v>
      </c>
      <c r="T33" s="2">
        <v>1.337968342405933E-3</v>
      </c>
      <c r="U33" s="2">
        <v>9.3030184538885671E-3</v>
      </c>
      <c r="V33" s="2">
        <v>5.7082995964244767E-3</v>
      </c>
      <c r="W33" s="2">
        <v>3.9690338554923703E-2</v>
      </c>
      <c r="X33" s="3">
        <v>6.9530931032044379</v>
      </c>
      <c r="Y33" s="4"/>
      <c r="Z33" s="6">
        <v>-5.011458451032401</v>
      </c>
      <c r="AA33" s="6">
        <v>-16.642081711230222</v>
      </c>
      <c r="AB33" s="25">
        <v>-6.49331628265967</v>
      </c>
    </row>
    <row r="34" spans="1:28">
      <c r="A34" s="19">
        <v>40939</v>
      </c>
      <c r="B34" t="s">
        <v>31</v>
      </c>
      <c r="C34" t="s">
        <v>56</v>
      </c>
      <c r="D34">
        <v>40</v>
      </c>
      <c r="E34">
        <v>35</v>
      </c>
      <c r="H34" s="24">
        <v>204.81829999999999</v>
      </c>
      <c r="I34">
        <f t="shared" si="3"/>
        <v>202.95599999999999</v>
      </c>
      <c r="L34" s="2">
        <v>16.216000000000001</v>
      </c>
      <c r="M34" s="2">
        <v>8.1026729004253072E-4</v>
      </c>
      <c r="N34" s="2">
        <v>2.1216317163956323E-2</v>
      </c>
      <c r="O34" s="2">
        <v>4.9967149114610926E-3</v>
      </c>
      <c r="P34" s="2">
        <v>0.13083570032040159</v>
      </c>
      <c r="Q34" s="3">
        <v>26.184343641519433</v>
      </c>
      <c r="S34" s="2">
        <v>21.629000000000001</v>
      </c>
      <c r="T34" s="2">
        <v>1.3784927063020412E-3</v>
      </c>
      <c r="U34" s="2">
        <v>9.1113713921623617E-3</v>
      </c>
      <c r="V34" s="2">
        <v>6.3733538596423365E-3</v>
      </c>
      <c r="W34" s="2">
        <v>4.2125717287726482E-2</v>
      </c>
      <c r="X34" s="3">
        <v>6.6096623874090863</v>
      </c>
      <c r="Y34" s="4"/>
      <c r="Z34" s="6">
        <v>-4.4676556115293407</v>
      </c>
      <c r="AA34" s="6">
        <v>-17.097881663379528</v>
      </c>
      <c r="AB34" s="25">
        <v>-5.9578267287651627</v>
      </c>
    </row>
    <row r="35" spans="1:28">
      <c r="A35" s="19">
        <v>40939</v>
      </c>
      <c r="B35" t="s">
        <v>31</v>
      </c>
      <c r="C35" t="s">
        <v>57</v>
      </c>
      <c r="D35">
        <v>45</v>
      </c>
      <c r="E35">
        <v>40</v>
      </c>
      <c r="H35" s="24">
        <v>107.1812</v>
      </c>
      <c r="I35">
        <f t="shared" si="3"/>
        <v>105.3189</v>
      </c>
      <c r="L35" s="2">
        <v>13.904999999999999</v>
      </c>
      <c r="M35" s="2">
        <v>6.8960298584084081E-4</v>
      </c>
      <c r="N35" s="2">
        <v>1.7192239134878336E-2</v>
      </c>
      <c r="O35" s="2">
        <v>4.9593886072696212E-3</v>
      </c>
      <c r="P35" s="2">
        <v>0.1236406985607935</v>
      </c>
      <c r="Q35" s="3">
        <v>24.930633259825061</v>
      </c>
      <c r="S35" s="2">
        <v>22.994</v>
      </c>
      <c r="T35" s="2">
        <v>1.6056948776539922E-3</v>
      </c>
      <c r="U35" s="2">
        <v>1.1047277914269285E-2</v>
      </c>
      <c r="V35" s="2">
        <v>6.9831037559971833E-3</v>
      </c>
      <c r="W35" s="2">
        <v>4.8044176368919216E-2</v>
      </c>
      <c r="X35" s="3">
        <v>6.88006050714315</v>
      </c>
      <c r="Y35" s="4"/>
      <c r="Z35" s="6">
        <v>-4.4757876388352331</v>
      </c>
      <c r="AA35" s="6">
        <v>-16.816585909253664</v>
      </c>
      <c r="AB35" s="25">
        <v>-3.8733504427012235</v>
      </c>
    </row>
    <row r="36" spans="1:28">
      <c r="A36" s="19">
        <v>40939</v>
      </c>
      <c r="B36" t="s">
        <v>31</v>
      </c>
      <c r="C36" t="s">
        <v>58</v>
      </c>
      <c r="D36">
        <v>50</v>
      </c>
      <c r="E36">
        <v>45</v>
      </c>
      <c r="H36" s="24">
        <v>121.7454</v>
      </c>
      <c r="I36">
        <f t="shared" si="3"/>
        <v>119.8831</v>
      </c>
      <c r="L36" s="2">
        <v>17.175999999999998</v>
      </c>
      <c r="M36" s="2">
        <v>8.829253656908602E-4</v>
      </c>
      <c r="N36" s="2">
        <v>2.3967858110062971E-2</v>
      </c>
      <c r="O36" s="2">
        <v>5.1404597443575938E-3</v>
      </c>
      <c r="P36" s="2">
        <v>0.13954272304414866</v>
      </c>
      <c r="Q36" s="3">
        <v>27.145961642305867</v>
      </c>
      <c r="S36" s="2">
        <v>22.547000000000001</v>
      </c>
      <c r="T36" s="2">
        <v>1.5047161348309029E-3</v>
      </c>
      <c r="U36" s="2">
        <v>1.0763423303976699E-2</v>
      </c>
      <c r="V36" s="2">
        <v>6.6736866759697653E-3</v>
      </c>
      <c r="W36" s="2">
        <v>4.7737718117606333E-2</v>
      </c>
      <c r="X36" s="3">
        <v>7.1531254665427459</v>
      </c>
      <c r="Y36" s="4"/>
      <c r="Z36" s="6">
        <v>-5.2833613078378967</v>
      </c>
      <c r="AA36" s="6">
        <v>-16.53311269646499</v>
      </c>
      <c r="AB36" s="25">
        <v>-4.8707123425160432</v>
      </c>
    </row>
    <row r="37" spans="1:28">
      <c r="A37" s="19">
        <v>40939</v>
      </c>
      <c r="B37" t="s">
        <v>31</v>
      </c>
      <c r="C37" t="s">
        <v>59</v>
      </c>
      <c r="D37">
        <v>55</v>
      </c>
      <c r="E37">
        <v>50</v>
      </c>
      <c r="H37" s="24">
        <v>111.4603</v>
      </c>
      <c r="I37">
        <f t="shared" si="3"/>
        <v>109.598</v>
      </c>
      <c r="L37" s="2">
        <v>15.826000000000001</v>
      </c>
      <c r="M37" s="2">
        <v>8.2778307613632447E-4</v>
      </c>
      <c r="N37" s="2">
        <v>2.0501780169859481E-2</v>
      </c>
      <c r="O37" s="2">
        <v>5.2305261982580845E-3</v>
      </c>
      <c r="P37" s="2">
        <v>0.12954492714431617</v>
      </c>
      <c r="Q37" s="3">
        <v>24.767092685141002</v>
      </c>
      <c r="S37" s="2">
        <v>23.62</v>
      </c>
      <c r="T37" s="2">
        <v>1.5711495182671458E-3</v>
      </c>
      <c r="U37" s="2">
        <v>1.1216325086640987E-2</v>
      </c>
      <c r="V37" s="2">
        <v>6.6517761145941821E-3</v>
      </c>
      <c r="W37" s="2">
        <v>4.7486558368505453E-2</v>
      </c>
      <c r="X37" s="3">
        <v>7.1389291447014616</v>
      </c>
      <c r="Y37" s="4"/>
      <c r="Z37" s="6">
        <v>-5.3417268506531803</v>
      </c>
      <c r="AA37" s="6">
        <v>-17.208058223902817</v>
      </c>
      <c r="AB37" s="25">
        <v>-3.0050707705671869</v>
      </c>
    </row>
    <row r="38" spans="1:28">
      <c r="A38" s="19">
        <v>40939</v>
      </c>
      <c r="B38" t="s">
        <v>31</v>
      </c>
      <c r="C38" t="s">
        <v>60</v>
      </c>
      <c r="D38">
        <v>60</v>
      </c>
      <c r="E38">
        <v>55</v>
      </c>
      <c r="H38" s="24">
        <v>96.696799999999996</v>
      </c>
      <c r="I38">
        <f t="shared" si="3"/>
        <v>94.834499999999991</v>
      </c>
      <c r="L38" s="2">
        <v>15.754</v>
      </c>
      <c r="M38" s="2">
        <v>7.7912811476467533E-4</v>
      </c>
      <c r="N38" s="2">
        <v>1.7401404827201303E-2</v>
      </c>
      <c r="O38" s="2">
        <v>4.9455891504676611E-3</v>
      </c>
      <c r="P38" s="2">
        <v>0.11045705742796308</v>
      </c>
      <c r="Q38" s="3">
        <v>22.334458861694593</v>
      </c>
      <c r="S38" s="2">
        <v>22.254000000000001</v>
      </c>
      <c r="T38" s="2">
        <v>1.3838073769769407E-3</v>
      </c>
      <c r="U38" s="2">
        <v>9.2361227813992312E-3</v>
      </c>
      <c r="V38" s="2">
        <v>6.2182411116066356E-3</v>
      </c>
      <c r="W38" s="2">
        <v>4.1503202936097917E-2</v>
      </c>
      <c r="X38" s="3">
        <v>6.674428056292359</v>
      </c>
      <c r="Y38" s="4"/>
      <c r="Z38" s="6">
        <v>-5.853229883921256</v>
      </c>
      <c r="AA38" s="6">
        <v>-17.570691373322738</v>
      </c>
      <c r="AB38" s="25">
        <v>-4.4612796515910489</v>
      </c>
    </row>
    <row r="39" spans="1:28">
      <c r="A39" s="19">
        <v>40939</v>
      </c>
      <c r="B39" t="s">
        <v>31</v>
      </c>
      <c r="C39" t="s">
        <v>61</v>
      </c>
      <c r="D39">
        <v>65</v>
      </c>
      <c r="E39">
        <v>60</v>
      </c>
      <c r="H39" s="24">
        <v>151.358</v>
      </c>
      <c r="I39">
        <f t="shared" si="3"/>
        <v>149.4957</v>
      </c>
      <c r="L39" s="2">
        <v>15.826000000000001</v>
      </c>
      <c r="M39" s="2">
        <v>6.7403339820191306E-4</v>
      </c>
      <c r="N39" s="2">
        <v>1.3932965338858683E-2</v>
      </c>
      <c r="O39" s="2">
        <v>4.2590256426255088E-3</v>
      </c>
      <c r="P39" s="2">
        <v>8.8038451528236333E-2</v>
      </c>
      <c r="Q39" s="3">
        <v>20.671031103246506</v>
      </c>
      <c r="S39" s="2">
        <v>21.728000000000002</v>
      </c>
      <c r="T39" s="2">
        <v>1.276185295810227E-3</v>
      </c>
      <c r="U39" s="2">
        <v>9.3238103520947111E-3</v>
      </c>
      <c r="V39" s="2">
        <v>5.8734595720279226E-3</v>
      </c>
      <c r="W39" s="2">
        <v>4.2911498306768735E-2</v>
      </c>
      <c r="X39" s="3">
        <v>7.3060004551887516</v>
      </c>
      <c r="Y39" s="4"/>
      <c r="Z39" s="6">
        <v>-6.0193186402762846</v>
      </c>
      <c r="AA39" s="6">
        <v>-17.992824138766164</v>
      </c>
      <c r="AB39" s="25">
        <v>-4.403797722076952</v>
      </c>
    </row>
    <row r="40" spans="1:28">
      <c r="A40" s="19">
        <v>40939</v>
      </c>
      <c r="B40" t="s">
        <v>31</v>
      </c>
      <c r="C40" t="s">
        <v>62</v>
      </c>
      <c r="D40">
        <v>70</v>
      </c>
      <c r="E40">
        <v>65</v>
      </c>
      <c r="H40" s="24">
        <v>87.057900000000004</v>
      </c>
      <c r="I40">
        <f t="shared" si="3"/>
        <v>85.195599999999999</v>
      </c>
      <c r="L40" s="2">
        <v>14.994</v>
      </c>
      <c r="M40" s="2">
        <v>6.8895425302255221E-4</v>
      </c>
      <c r="N40" s="2">
        <v>1.6582622350962851E-2</v>
      </c>
      <c r="O40" s="2">
        <v>4.5948663000036829E-3</v>
      </c>
      <c r="P40" s="2">
        <v>0.11059505369456349</v>
      </c>
      <c r="Q40" s="3">
        <v>24.069264799821237</v>
      </c>
      <c r="S40" s="2">
        <v>23.664999999999999</v>
      </c>
      <c r="T40" s="2">
        <v>1.4502407604131836E-3</v>
      </c>
      <c r="U40" s="2">
        <v>1.0465104764497229E-2</v>
      </c>
      <c r="V40" s="2">
        <v>6.1282094249447867E-3</v>
      </c>
      <c r="W40" s="2">
        <v>4.4221866742012374E-2</v>
      </c>
      <c r="X40" s="3">
        <v>7.216115454868091</v>
      </c>
      <c r="Y40" s="4"/>
      <c r="Z40" s="6">
        <v>-6.0544897887024547</v>
      </c>
      <c r="AA40" s="6">
        <v>-18.150799866138186</v>
      </c>
      <c r="AB40" s="25">
        <v>-4.1526924510416734</v>
      </c>
    </row>
    <row r="41" spans="1:28">
      <c r="A41" s="19">
        <v>40939</v>
      </c>
      <c r="B41" t="s">
        <v>31</v>
      </c>
      <c r="C41" t="s">
        <v>63</v>
      </c>
      <c r="D41">
        <v>75</v>
      </c>
      <c r="E41">
        <v>70</v>
      </c>
      <c r="H41" s="24">
        <v>64.637</v>
      </c>
      <c r="I41">
        <f t="shared" si="3"/>
        <v>62.774700000000003</v>
      </c>
      <c r="L41" s="2">
        <v>15.577</v>
      </c>
      <c r="M41" s="2">
        <v>7.856154429475618E-4</v>
      </c>
      <c r="N41" s="2">
        <v>1.9541304805273208E-2</v>
      </c>
      <c r="O41" s="2">
        <v>5.0434322587633159E-3</v>
      </c>
      <c r="P41" s="2">
        <v>0.1254497323314708</v>
      </c>
      <c r="Q41" s="3">
        <v>24.873880701677539</v>
      </c>
      <c r="S41" s="2">
        <v>21.004000000000001</v>
      </c>
      <c r="T41" s="2">
        <v>1.2615699514542536E-3</v>
      </c>
      <c r="U41" s="2">
        <v>9.307086433972378E-3</v>
      </c>
      <c r="V41" s="2">
        <v>6.0063318960876669E-3</v>
      </c>
      <c r="W41" s="2">
        <v>4.431101901529412E-2</v>
      </c>
      <c r="X41" s="3">
        <v>7.3773843640170647</v>
      </c>
      <c r="Y41" s="4"/>
      <c r="Z41" s="6">
        <v>-5.6372767500708996</v>
      </c>
      <c r="AA41" s="6">
        <v>-17.725666957819474</v>
      </c>
      <c r="AB41" s="25">
        <v>-3.5213996812903261</v>
      </c>
    </row>
    <row r="42" spans="1:28">
      <c r="A42" s="19">
        <v>40939</v>
      </c>
      <c r="B42" t="s">
        <v>31</v>
      </c>
      <c r="C42" t="s">
        <v>64</v>
      </c>
      <c r="D42">
        <v>80</v>
      </c>
      <c r="E42">
        <v>75</v>
      </c>
      <c r="H42" s="24">
        <v>128.1242</v>
      </c>
      <c r="I42">
        <f t="shared" si="3"/>
        <v>126.2619</v>
      </c>
      <c r="L42" s="2">
        <v>17.672999999999998</v>
      </c>
      <c r="M42" s="2">
        <v>8.3167547304605636E-4</v>
      </c>
      <c r="N42" s="2">
        <v>2.4100442169874142E-2</v>
      </c>
      <c r="O42" s="2">
        <v>4.70590999290475E-3</v>
      </c>
      <c r="P42" s="2">
        <v>0.13636871029182451</v>
      </c>
      <c r="Q42" s="3">
        <v>28.978180733892476</v>
      </c>
      <c r="S42" s="2">
        <v>24.497</v>
      </c>
      <c r="T42" s="2">
        <v>1.4336324145541228E-3</v>
      </c>
      <c r="U42" s="2">
        <v>9.708912466695481E-3</v>
      </c>
      <c r="V42" s="2">
        <v>5.8522774811369674E-3</v>
      </c>
      <c r="W42" s="2">
        <v>3.9633067178411564E-2</v>
      </c>
      <c r="X42" s="3">
        <v>6.7722467545595153</v>
      </c>
      <c r="Y42" s="4"/>
      <c r="Z42" s="6">
        <v>-4.9580081753724672</v>
      </c>
      <c r="AA42" s="6">
        <v>-17.66518780562965</v>
      </c>
      <c r="AB42" s="25">
        <v>-3.2592014063137356</v>
      </c>
    </row>
    <row r="43" spans="1:28">
      <c r="A43" s="19">
        <v>40939</v>
      </c>
      <c r="B43" t="s">
        <v>31</v>
      </c>
      <c r="C43" t="s">
        <v>65</v>
      </c>
      <c r="D43">
        <v>85</v>
      </c>
      <c r="E43">
        <v>80</v>
      </c>
      <c r="H43" s="24">
        <v>107.05710000000001</v>
      </c>
      <c r="I43">
        <f t="shared" si="3"/>
        <v>105.1948</v>
      </c>
      <c r="L43" s="2">
        <v>13.936</v>
      </c>
      <c r="M43" s="2">
        <v>5.5272036118193455E-4</v>
      </c>
      <c r="N43" s="2">
        <v>1.9402648193104274E-2</v>
      </c>
      <c r="O43" s="2">
        <v>3.9661334757601502E-3</v>
      </c>
      <c r="P43" s="2">
        <v>0.13922680965201115</v>
      </c>
      <c r="Q43" s="3">
        <v>35.10391430417679</v>
      </c>
      <c r="S43" s="2">
        <v>23.576000000000001</v>
      </c>
      <c r="T43" s="2">
        <v>1.2795069649820393E-3</v>
      </c>
      <c r="U43" s="2">
        <v>7.3639479472720109E-3</v>
      </c>
      <c r="V43" s="2">
        <v>5.427158826696807E-3</v>
      </c>
      <c r="W43" s="2">
        <v>3.1234933607363465E-2</v>
      </c>
      <c r="X43" s="3">
        <v>5.7553011814792114</v>
      </c>
      <c r="Y43" s="4"/>
      <c r="Z43" s="6">
        <v>-3.6680457028626687</v>
      </c>
      <c r="AA43" s="6">
        <v>-18.439525979896437</v>
      </c>
      <c r="AB43" s="25">
        <v>-3.4094611869734024</v>
      </c>
    </row>
    <row r="44" spans="1:28">
      <c r="A44" s="19">
        <v>40939</v>
      </c>
      <c r="B44" t="s">
        <v>31</v>
      </c>
      <c r="C44" t="s">
        <v>66</v>
      </c>
      <c r="D44">
        <v>90</v>
      </c>
      <c r="E44">
        <v>85</v>
      </c>
      <c r="H44" s="24">
        <v>126.7693</v>
      </c>
      <c r="I44">
        <f t="shared" si="3"/>
        <v>124.907</v>
      </c>
      <c r="L44" s="2">
        <v>16.042999999999999</v>
      </c>
      <c r="M44" s="2">
        <v>7.0008148945168737E-4</v>
      </c>
      <c r="N44" s="2">
        <v>3.6288711694591885E-2</v>
      </c>
      <c r="O44" s="2">
        <v>4.3637816458996911E-3</v>
      </c>
      <c r="P44" s="2">
        <v>0.22619654487684279</v>
      </c>
      <c r="Q44" s="3">
        <v>51.83498241470955</v>
      </c>
      <c r="S44" s="2">
        <v>23.689</v>
      </c>
      <c r="T44" s="2">
        <v>1.0978324912351788E-3</v>
      </c>
      <c r="U44" s="2">
        <v>7.367096496559305E-3</v>
      </c>
      <c r="V44" s="2">
        <v>4.6343555710886015E-3</v>
      </c>
      <c r="W44" s="2">
        <v>3.1099229585711957E-2</v>
      </c>
      <c r="X44" s="3">
        <v>6.7105834044595776</v>
      </c>
      <c r="Y44" s="4"/>
      <c r="Z44" s="6">
        <v>-2.6606568842934428</v>
      </c>
      <c r="AA44" s="6">
        <v>-18.320428553555981</v>
      </c>
      <c r="AB44" s="25">
        <v>-1.6204621877100109</v>
      </c>
    </row>
    <row r="45" spans="1:28">
      <c r="A45" s="19">
        <v>40939</v>
      </c>
      <c r="B45" t="s">
        <v>31</v>
      </c>
      <c r="C45" t="s">
        <v>67</v>
      </c>
      <c r="D45">
        <v>95</v>
      </c>
      <c r="E45">
        <v>90</v>
      </c>
      <c r="H45" s="24">
        <v>97.997500000000002</v>
      </c>
      <c r="I45">
        <f t="shared" si="3"/>
        <v>96.135199999999998</v>
      </c>
      <c r="L45" s="2">
        <v>17.373999999999999</v>
      </c>
      <c r="M45" s="2">
        <v>5.4369446471675721E-4</v>
      </c>
      <c r="N45" s="2">
        <v>1.4794311749001213E-2</v>
      </c>
      <c r="O45" s="2">
        <v>3.1293568822191621E-3</v>
      </c>
      <c r="P45" s="2">
        <v>8.5152018815478375E-2</v>
      </c>
      <c r="Q45" s="3">
        <v>27.210708787900664</v>
      </c>
      <c r="S45" s="2">
        <v>21.65</v>
      </c>
      <c r="T45" s="2">
        <v>9.3701199312445644E-4</v>
      </c>
      <c r="U45" s="2">
        <v>6.1092708620741525E-3</v>
      </c>
      <c r="V45" s="2">
        <v>4.3279999682422927E-3</v>
      </c>
      <c r="W45" s="2">
        <v>2.8218341164314792E-2</v>
      </c>
      <c r="X45" s="3">
        <v>6.5199494850678006</v>
      </c>
      <c r="Y45" s="4"/>
      <c r="Z45" s="6">
        <v>-6.642754874269345</v>
      </c>
      <c r="AA45" s="6">
        <v>-18.315575286284059</v>
      </c>
      <c r="AB45" s="25">
        <v>-3.1886095630508038</v>
      </c>
    </row>
    <row r="46" spans="1:28">
      <c r="A46" s="19">
        <v>40939</v>
      </c>
      <c r="B46" t="s">
        <v>31</v>
      </c>
      <c r="C46" t="s">
        <v>68</v>
      </c>
      <c r="D46">
        <v>105</v>
      </c>
      <c r="E46">
        <v>100</v>
      </c>
      <c r="H46" s="24">
        <v>77.419399999999996</v>
      </c>
      <c r="I46">
        <f t="shared" si="3"/>
        <v>75.557099999999991</v>
      </c>
      <c r="L46" s="2">
        <v>31.689</v>
      </c>
      <c r="M46" s="2">
        <v>7.1872982695206367E-4</v>
      </c>
      <c r="N46" s="2">
        <v>3.8857116091317485E-2</v>
      </c>
      <c r="O46" s="2">
        <v>2.2680735490298327E-3</v>
      </c>
      <c r="P46" s="2">
        <v>0.12262020288212783</v>
      </c>
      <c r="Q46" s="3">
        <v>54.063591956521229</v>
      </c>
      <c r="S46" s="2">
        <v>36.808999999999997</v>
      </c>
      <c r="T46" s="2">
        <v>9.6757063934104252E-4</v>
      </c>
      <c r="U46" s="2">
        <v>6.2053058024621136E-3</v>
      </c>
      <c r="V46" s="2">
        <v>2.6286251714011319E-3</v>
      </c>
      <c r="W46" s="2">
        <v>1.6858121118373533E-2</v>
      </c>
      <c r="X46" s="3">
        <v>6.4132845191418735</v>
      </c>
      <c r="Y46" s="4"/>
      <c r="Z46" s="6">
        <v>-2.8228691891394457</v>
      </c>
      <c r="AA46" s="6">
        <v>-18.666095399341781</v>
      </c>
      <c r="AB46" s="25">
        <v>-3.8219192426096598</v>
      </c>
    </row>
    <row r="47" spans="1:28">
      <c r="A47" s="19">
        <v>40939</v>
      </c>
      <c r="B47" t="s">
        <v>31</v>
      </c>
      <c r="C47" t="s">
        <v>69</v>
      </c>
      <c r="D47">
        <v>115</v>
      </c>
      <c r="E47">
        <v>110</v>
      </c>
      <c r="H47" s="24">
        <v>93.421099999999996</v>
      </c>
      <c r="I47">
        <f t="shared" si="3"/>
        <v>91.558799999999991</v>
      </c>
      <c r="L47" s="2">
        <v>33.789000000000001</v>
      </c>
      <c r="M47" s="2">
        <v>7.4329073830474207E-4</v>
      </c>
      <c r="N47" s="2">
        <v>2.5140759804679898E-2</v>
      </c>
      <c r="O47" s="2">
        <v>2.1998009361174999E-3</v>
      </c>
      <c r="P47" s="2">
        <v>7.4405160865014947E-2</v>
      </c>
      <c r="Q47" s="3">
        <v>33.823588145359658</v>
      </c>
      <c r="S47" s="2">
        <v>32.802</v>
      </c>
      <c r="T47" s="2">
        <v>6.851201587852406E-4</v>
      </c>
      <c r="U47" s="2">
        <v>5.457995520622861E-3</v>
      </c>
      <c r="V47" s="2">
        <v>2.0886536149784785E-3</v>
      </c>
      <c r="W47" s="2">
        <v>1.6639215659480708E-2</v>
      </c>
      <c r="X47" s="3">
        <v>7.966479238182421</v>
      </c>
      <c r="Y47" s="4"/>
      <c r="Z47" s="6">
        <v>-6.0028469477034623</v>
      </c>
      <c r="AA47" s="6">
        <v>-19.348897017795583</v>
      </c>
      <c r="AB47" s="25">
        <v>-5.3396438727626503</v>
      </c>
    </row>
    <row r="48" spans="1:28">
      <c r="A48" s="19">
        <v>40939</v>
      </c>
      <c r="B48" t="s">
        <v>31</v>
      </c>
      <c r="C48" t="s">
        <v>70</v>
      </c>
      <c r="D48">
        <v>125</v>
      </c>
      <c r="E48">
        <v>120</v>
      </c>
      <c r="H48" s="24">
        <v>124.2115</v>
      </c>
      <c r="I48">
        <f t="shared" si="3"/>
        <v>122.3492</v>
      </c>
      <c r="L48" s="2">
        <v>18.564</v>
      </c>
      <c r="M48" s="2">
        <v>5.044313393577748E-4</v>
      </c>
      <c r="N48" s="2">
        <v>3.5010098257288805E-2</v>
      </c>
      <c r="O48" s="2">
        <v>2.7172556526490776E-3</v>
      </c>
      <c r="P48" s="2">
        <v>0.18859135023318685</v>
      </c>
      <c r="Q48" s="3">
        <v>69.405081575348788</v>
      </c>
      <c r="S48" s="2">
        <v>21.971</v>
      </c>
      <c r="T48" s="2">
        <v>6.6188932280280752E-4</v>
      </c>
      <c r="U48" s="2">
        <v>4.5547394424076413E-3</v>
      </c>
      <c r="V48" s="2">
        <v>3.0125589313313344E-3</v>
      </c>
      <c r="W48" s="2">
        <v>2.0730687917744489E-2</v>
      </c>
      <c r="X48" s="3">
        <v>6.8814215390578326</v>
      </c>
      <c r="Y48" s="4"/>
      <c r="Z48" s="6">
        <v>-4.5159448315023907</v>
      </c>
      <c r="AA48" s="6">
        <v>-20.709308986047809</v>
      </c>
      <c r="AB48" s="25">
        <v>-4.1194134392177233</v>
      </c>
    </row>
    <row r="49" spans="1:29">
      <c r="S49" s="2"/>
      <c r="T49" s="2"/>
      <c r="U49" s="2"/>
      <c r="V49" s="2"/>
      <c r="W49" s="2"/>
      <c r="X49" s="3"/>
      <c r="Y49" s="4"/>
    </row>
    <row r="50" spans="1:29">
      <c r="A50" t="s">
        <v>71</v>
      </c>
      <c r="S50" s="2"/>
      <c r="T50" s="2"/>
      <c r="U50" s="2"/>
      <c r="V50" s="2"/>
      <c r="W50" s="2"/>
      <c r="X50" s="3"/>
      <c r="Y50" s="4"/>
    </row>
    <row r="51" spans="1:29">
      <c r="A51" s="19">
        <v>40939</v>
      </c>
      <c r="B51" t="s">
        <v>72</v>
      </c>
      <c r="C51" t="s">
        <v>32</v>
      </c>
      <c r="D51">
        <v>5</v>
      </c>
      <c r="E51">
        <v>0</v>
      </c>
      <c r="G51" s="1">
        <f t="shared" ref="G51:G75" si="4">(D51-E51)*(dkr/2)^2*PI()</f>
        <v>98.174770424681029</v>
      </c>
      <c r="H51" s="24">
        <v>85.814999999999998</v>
      </c>
      <c r="I51">
        <f t="shared" si="3"/>
        <v>83.952699999999993</v>
      </c>
      <c r="J51" s="1">
        <f t="shared" si="1"/>
        <v>0.85513518021830159</v>
      </c>
      <c r="L51" s="20">
        <v>6.8019999999999996</v>
      </c>
      <c r="M51" s="21">
        <v>1.7858732748028027E-2</v>
      </c>
      <c r="N51" s="21">
        <v>0.22759081183211796</v>
      </c>
      <c r="O51" s="21">
        <v>0.2625512018234053</v>
      </c>
      <c r="P51" s="21">
        <v>3.3459396035301086</v>
      </c>
      <c r="Q51" s="22">
        <v>12.743950819088701</v>
      </c>
      <c r="R51" s="23"/>
      <c r="S51" s="2">
        <v>22.922000000000001</v>
      </c>
      <c r="T51" s="2">
        <v>5.7843387279034646E-2</v>
      </c>
      <c r="U51" s="2">
        <v>0.64305320687744361</v>
      </c>
      <c r="V51" s="2">
        <v>0.25234877968342484</v>
      </c>
      <c r="W51" s="2">
        <v>2.8053974647824953</v>
      </c>
      <c r="X51" s="3">
        <v>11.117142980845426</v>
      </c>
      <c r="Y51" s="4"/>
      <c r="Z51" s="26">
        <v>-26.935272936868927</v>
      </c>
      <c r="AA51" s="6">
        <v>-26.84096540673691</v>
      </c>
      <c r="AB51" s="25">
        <v>-3.8662912583749289</v>
      </c>
    </row>
    <row r="52" spans="1:29">
      <c r="A52" s="19">
        <v>40939</v>
      </c>
      <c r="B52" t="s">
        <v>72</v>
      </c>
      <c r="C52" t="s">
        <v>33</v>
      </c>
      <c r="D52">
        <v>10</v>
      </c>
      <c r="E52">
        <v>5</v>
      </c>
      <c r="G52" s="1">
        <f t="shared" si="4"/>
        <v>98.174770424681029</v>
      </c>
      <c r="H52" s="24">
        <v>118.116</v>
      </c>
      <c r="I52">
        <f t="shared" si="3"/>
        <v>116.25369999999999</v>
      </c>
      <c r="J52" s="1">
        <f t="shared" si="1"/>
        <v>1.1841504644942256</v>
      </c>
      <c r="L52" s="20">
        <v>13.401</v>
      </c>
      <c r="M52" s="21">
        <v>1.0134288167857818E-2</v>
      </c>
      <c r="N52" s="21">
        <v>0.12411455677043486</v>
      </c>
      <c r="O52" s="21">
        <v>7.562337264277158E-2</v>
      </c>
      <c r="P52" s="21">
        <v>0.92615891926300176</v>
      </c>
      <c r="Q52" s="22">
        <v>12.246993051182413</v>
      </c>
      <c r="R52" s="23"/>
      <c r="S52" s="2">
        <v>26.463999999999999</v>
      </c>
      <c r="T52" s="2">
        <v>2.1793872231280684E-2</v>
      </c>
      <c r="U52" s="2">
        <v>0.23011288503975266</v>
      </c>
      <c r="V52" s="2">
        <v>8.235290292956729E-2</v>
      </c>
      <c r="W52" s="2">
        <v>0.86953176027717904</v>
      </c>
      <c r="X52" s="3">
        <v>10.558604849920714</v>
      </c>
      <c r="Y52" s="4"/>
      <c r="Z52" s="26">
        <v>-25.915468187371971</v>
      </c>
      <c r="AA52" s="6">
        <v>-25.068897958407206</v>
      </c>
      <c r="AB52" s="25">
        <v>-19.755506721956628</v>
      </c>
    </row>
    <row r="53" spans="1:29">
      <c r="A53" s="19">
        <v>40939</v>
      </c>
      <c r="B53" t="s">
        <v>72</v>
      </c>
      <c r="C53" t="s">
        <v>34</v>
      </c>
      <c r="D53">
        <v>15</v>
      </c>
      <c r="E53">
        <v>10</v>
      </c>
      <c r="G53" s="1">
        <f t="shared" si="4"/>
        <v>98.174770424681029</v>
      </c>
      <c r="H53" s="24">
        <v>134.5633</v>
      </c>
      <c r="I53">
        <f t="shared" si="3"/>
        <v>132.70099999999999</v>
      </c>
      <c r="J53" s="1">
        <f t="shared" si="1"/>
        <v>1.3516812866072068</v>
      </c>
      <c r="L53" s="20">
        <v>15.173</v>
      </c>
      <c r="M53" s="21">
        <v>1.2893416312937122E-2</v>
      </c>
      <c r="N53" s="21">
        <v>0.13844725471968147</v>
      </c>
      <c r="O53" s="21">
        <v>8.4976051624181925E-2</v>
      </c>
      <c r="P53" s="21">
        <v>0.91245801568365825</v>
      </c>
      <c r="Q53" s="22">
        <v>10.737825519584355</v>
      </c>
      <c r="R53" s="23"/>
      <c r="S53" s="2">
        <v>25.942</v>
      </c>
      <c r="T53" s="2">
        <v>2.2418202058269894E-3</v>
      </c>
      <c r="U53" s="2">
        <v>2.1836819134573401E-2</v>
      </c>
      <c r="V53" s="2">
        <v>8.6416629628671242E-3</v>
      </c>
      <c r="W53" s="2">
        <v>8.417554211153111E-2</v>
      </c>
      <c r="X53" s="3">
        <v>9.7406647856124451</v>
      </c>
      <c r="Y53" s="4"/>
      <c r="Z53" s="26">
        <v>-24.236300501472272</v>
      </c>
      <c r="AA53" s="6">
        <v>-20.107082923114618</v>
      </c>
      <c r="AB53" s="25">
        <v>-6.2048981801854097</v>
      </c>
    </row>
    <row r="54" spans="1:29">
      <c r="A54" s="19">
        <v>40939</v>
      </c>
      <c r="B54" t="s">
        <v>72</v>
      </c>
      <c r="C54" t="s">
        <v>35</v>
      </c>
      <c r="D54">
        <v>20</v>
      </c>
      <c r="E54">
        <v>15</v>
      </c>
      <c r="G54" s="1">
        <f t="shared" si="4"/>
        <v>98.174770424681029</v>
      </c>
      <c r="H54" s="24">
        <v>136.10720000000001</v>
      </c>
      <c r="I54">
        <f t="shared" si="3"/>
        <v>134.2449</v>
      </c>
      <c r="J54" s="1">
        <f t="shared" si="1"/>
        <v>1.3674073228721397</v>
      </c>
      <c r="L54" s="20">
        <v>14.125999999999999</v>
      </c>
      <c r="M54" s="21">
        <v>1.0212970529409509E-2</v>
      </c>
      <c r="N54" s="21">
        <v>0.12333659171282557</v>
      </c>
      <c r="O54" s="21">
        <v>7.2299097617227165E-2</v>
      </c>
      <c r="P54" s="21">
        <v>0.8731175967211211</v>
      </c>
      <c r="Q54" s="22">
        <v>12.076466034799829</v>
      </c>
      <c r="R54" s="23"/>
      <c r="S54" s="2">
        <v>23.914000000000001</v>
      </c>
      <c r="T54" s="2">
        <v>1.8602480559270322E-2</v>
      </c>
      <c r="U54" s="2">
        <v>0.19974694338235338</v>
      </c>
      <c r="V54" s="2">
        <v>7.7789079866481231E-2</v>
      </c>
      <c r="W54" s="2">
        <v>0.83527198871938346</v>
      </c>
      <c r="X54" s="3">
        <v>10.737650967887284</v>
      </c>
      <c r="Y54" s="4"/>
      <c r="Z54" s="26">
        <v>-22.195618688723474</v>
      </c>
      <c r="AA54" s="6">
        <v>-22.631226846652435</v>
      </c>
      <c r="AB54" s="25">
        <v>-9.7617186257333088</v>
      </c>
    </row>
    <row r="55" spans="1:29">
      <c r="A55" s="19">
        <v>40939</v>
      </c>
      <c r="B55" t="s">
        <v>72</v>
      </c>
      <c r="C55" t="s">
        <v>36</v>
      </c>
      <c r="D55">
        <v>25</v>
      </c>
      <c r="E55">
        <v>20</v>
      </c>
      <c r="G55" s="1">
        <f t="shared" si="4"/>
        <v>98.174770424681029</v>
      </c>
      <c r="H55" s="24">
        <v>132.58770000000001</v>
      </c>
      <c r="I55">
        <f t="shared" si="3"/>
        <v>130.72540000000001</v>
      </c>
      <c r="J55" s="1">
        <f t="shared" si="1"/>
        <v>1.3315579902505765</v>
      </c>
      <c r="L55" s="20">
        <v>17.786000000000001</v>
      </c>
      <c r="M55" s="21">
        <v>1.327437008011656E-2</v>
      </c>
      <c r="N55" s="21">
        <v>0.15723668074559116</v>
      </c>
      <c r="O55" s="21">
        <v>7.4633813561883269E-2</v>
      </c>
      <c r="P55" s="21">
        <v>0.88404745724497447</v>
      </c>
      <c r="Q55" s="22">
        <v>11.84513312470572</v>
      </c>
      <c r="R55" s="23"/>
      <c r="S55" s="2">
        <v>28.129000000000001</v>
      </c>
      <c r="T55" s="2">
        <v>2.0458705007289798E-2</v>
      </c>
      <c r="U55" s="2">
        <v>0.22371730540420307</v>
      </c>
      <c r="V55" s="2">
        <v>7.2731718181555688E-2</v>
      </c>
      <c r="W55" s="2">
        <v>0.79532619504498214</v>
      </c>
      <c r="X55" s="3">
        <v>10.935066775951292</v>
      </c>
      <c r="Y55" s="4"/>
      <c r="Z55" s="26">
        <v>-21.041081097052391</v>
      </c>
      <c r="AA55" s="6">
        <v>-21.353035698102278</v>
      </c>
      <c r="AB55" s="25">
        <v>1.0469010327249748</v>
      </c>
    </row>
    <row r="56" spans="1:29">
      <c r="A56" s="19">
        <v>40939</v>
      </c>
      <c r="B56" t="s">
        <v>72</v>
      </c>
      <c r="C56" t="s">
        <v>37</v>
      </c>
      <c r="D56">
        <v>30</v>
      </c>
      <c r="E56">
        <v>25</v>
      </c>
      <c r="G56" s="1">
        <f t="shared" si="4"/>
        <v>98.174770424681029</v>
      </c>
      <c r="H56" s="24">
        <v>145.8665</v>
      </c>
      <c r="I56">
        <f t="shared" si="3"/>
        <v>144.0042</v>
      </c>
      <c r="J56" s="1">
        <f t="shared" si="1"/>
        <v>1.4668147363836106</v>
      </c>
      <c r="L56" s="20">
        <v>14.94</v>
      </c>
      <c r="M56" s="21">
        <v>9.6123618362316011E-3</v>
      </c>
      <c r="N56" s="21">
        <v>0.12014833042964562</v>
      </c>
      <c r="O56" s="21">
        <v>6.4339771326851411E-2</v>
      </c>
      <c r="P56" s="21">
        <v>0.80420569230017158</v>
      </c>
      <c r="Q56" s="22">
        <v>12.499355775057694</v>
      </c>
      <c r="R56" s="23"/>
      <c r="S56" s="2">
        <v>28.565000000000001</v>
      </c>
      <c r="T56" s="2">
        <v>1.7894996168858274E-2</v>
      </c>
      <c r="U56" s="2">
        <v>0.20688692510975953</v>
      </c>
      <c r="V56" s="2">
        <v>6.2646582071970158E-2</v>
      </c>
      <c r="W56" s="2">
        <v>0.7242671980037092</v>
      </c>
      <c r="X56" s="3">
        <v>11.561160625996333</v>
      </c>
      <c r="Y56" s="4"/>
      <c r="Z56" s="26">
        <v>-21.731990210702612</v>
      </c>
      <c r="AA56" s="6">
        <v>-21.911443167197149</v>
      </c>
      <c r="AB56" s="25">
        <v>-14.501456673387153</v>
      </c>
    </row>
    <row r="57" spans="1:29">
      <c r="A57" s="19">
        <v>40939</v>
      </c>
      <c r="B57" t="s">
        <v>72</v>
      </c>
      <c r="C57" t="s">
        <v>38</v>
      </c>
      <c r="D57">
        <v>35</v>
      </c>
      <c r="E57">
        <v>30</v>
      </c>
      <c r="G57" s="1">
        <f t="shared" si="4"/>
        <v>98.174770424681029</v>
      </c>
      <c r="H57" s="24">
        <v>159.7235</v>
      </c>
      <c r="I57">
        <f t="shared" si="3"/>
        <v>157.8612</v>
      </c>
      <c r="J57" s="1">
        <f t="shared" si="1"/>
        <v>1.6079609793547718</v>
      </c>
      <c r="L57" s="20">
        <v>15.464</v>
      </c>
      <c r="M57" s="21">
        <v>6.7830752521020402E-3</v>
      </c>
      <c r="N57" s="21">
        <v>7.680590854968139E-2</v>
      </c>
      <c r="O57" s="21">
        <v>4.386365269077884E-2</v>
      </c>
      <c r="P57" s="21">
        <v>0.49667555968495469</v>
      </c>
      <c r="Q57" s="22">
        <v>11.323169166651901</v>
      </c>
      <c r="R57" s="23"/>
      <c r="S57" s="2">
        <v>28.247</v>
      </c>
      <c r="T57" s="2">
        <v>1.1545072289415929E-2</v>
      </c>
      <c r="U57" s="2">
        <v>0.12559913867512751</v>
      </c>
      <c r="V57" s="2">
        <v>4.0871852902665519E-2</v>
      </c>
      <c r="W57" s="2">
        <v>0.44464594001178004</v>
      </c>
      <c r="X57" s="3">
        <v>10.879025745925549</v>
      </c>
      <c r="Y57" s="4"/>
      <c r="Z57" s="26">
        <v>-20.97076330259048</v>
      </c>
      <c r="AA57" s="6">
        <v>-21.554749571032009</v>
      </c>
      <c r="AB57" s="25">
        <v>-13.346775808586379</v>
      </c>
      <c r="AC57" s="27"/>
    </row>
    <row r="58" spans="1:29">
      <c r="A58" s="19">
        <v>40939</v>
      </c>
      <c r="B58" t="s">
        <v>72</v>
      </c>
      <c r="C58" t="s">
        <v>39</v>
      </c>
      <c r="D58">
        <v>40</v>
      </c>
      <c r="E58">
        <v>35</v>
      </c>
      <c r="G58" s="1">
        <f t="shared" si="4"/>
        <v>98.174770424681029</v>
      </c>
      <c r="H58" s="24">
        <v>155.2893</v>
      </c>
      <c r="I58">
        <f t="shared" si="3"/>
        <v>153.42699999999999</v>
      </c>
      <c r="J58" s="1">
        <f t="shared" si="1"/>
        <v>1.5627945890406545</v>
      </c>
      <c r="L58" s="20">
        <v>15.48</v>
      </c>
      <c r="M58" s="21">
        <v>5.3366311722434518E-3</v>
      </c>
      <c r="N58" s="21">
        <v>6.0529344546175153E-2</v>
      </c>
      <c r="O58" s="21">
        <v>3.4474361577800081E-2</v>
      </c>
      <c r="P58" s="21">
        <v>0.39101643763679039</v>
      </c>
      <c r="Q58" s="22">
        <v>11.342238688144038</v>
      </c>
      <c r="R58" s="23"/>
      <c r="S58" s="2">
        <v>27.733000000000001</v>
      </c>
      <c r="T58" s="2">
        <v>8.7412881791668583E-3</v>
      </c>
      <c r="U58" s="2">
        <v>8.7755589098262102E-2</v>
      </c>
      <c r="V58" s="2">
        <v>3.1519446793231376E-2</v>
      </c>
      <c r="W58" s="2">
        <v>0.31643020624621249</v>
      </c>
      <c r="X58" s="3">
        <v>10.039205583841785</v>
      </c>
      <c r="Y58" s="4"/>
      <c r="Z58" s="26">
        <v>-18.05308124721159</v>
      </c>
      <c r="AA58" s="6">
        <v>-19.271001788468055</v>
      </c>
      <c r="AB58" s="25">
        <v>-8.7109086160194096</v>
      </c>
    </row>
    <row r="59" spans="1:29">
      <c r="A59" s="19">
        <v>40939</v>
      </c>
      <c r="B59" t="s">
        <v>72</v>
      </c>
      <c r="C59" t="s">
        <v>40</v>
      </c>
      <c r="D59">
        <v>45</v>
      </c>
      <c r="E59">
        <v>40</v>
      </c>
      <c r="G59" s="1">
        <f t="shared" si="4"/>
        <v>98.174770424681029</v>
      </c>
      <c r="H59" s="24">
        <v>153.42070000000001</v>
      </c>
      <c r="I59">
        <f t="shared" si="3"/>
        <v>151.55840000000001</v>
      </c>
      <c r="J59" s="1">
        <f t="shared" si="1"/>
        <v>1.5437611857343176</v>
      </c>
      <c r="L59" s="20">
        <v>16.405999999999999</v>
      </c>
      <c r="M59" s="21">
        <v>4.4344067597840596E-3</v>
      </c>
      <c r="N59" s="21">
        <v>6.0829018081819265E-2</v>
      </c>
      <c r="O59" s="21">
        <v>2.7029176885188713E-2</v>
      </c>
      <c r="P59" s="21">
        <v>0.37077299818248977</v>
      </c>
      <c r="Q59" s="22">
        <v>13.717509776839107</v>
      </c>
      <c r="R59" s="23"/>
      <c r="S59" s="2">
        <v>29.558</v>
      </c>
      <c r="T59" s="2">
        <v>7.3772850985051484E-3</v>
      </c>
      <c r="U59" s="2">
        <v>8.1710587504792973E-2</v>
      </c>
      <c r="V59" s="2">
        <v>2.4958674803793046E-2</v>
      </c>
      <c r="W59" s="2">
        <v>0.27644153022800244</v>
      </c>
      <c r="X59" s="3">
        <v>11.075969874249525</v>
      </c>
      <c r="Y59" s="4"/>
      <c r="Z59" s="26">
        <v>-15.565343108471348</v>
      </c>
      <c r="AA59" s="6">
        <v>-18.978706753611284</v>
      </c>
      <c r="AB59" s="25">
        <v>-5.3376269629551345</v>
      </c>
      <c r="AC59" s="27"/>
    </row>
    <row r="60" spans="1:29">
      <c r="A60" s="19">
        <v>40939</v>
      </c>
      <c r="B60" t="s">
        <v>72</v>
      </c>
      <c r="C60" t="s">
        <v>41</v>
      </c>
      <c r="D60">
        <v>50</v>
      </c>
      <c r="E60">
        <v>45</v>
      </c>
      <c r="G60" s="1">
        <f t="shared" si="4"/>
        <v>98.174770424681029</v>
      </c>
      <c r="H60" s="24">
        <v>152.84639999999999</v>
      </c>
      <c r="I60">
        <f t="shared" si="3"/>
        <v>150.98409999999998</v>
      </c>
      <c r="J60" s="1">
        <f t="shared" si="1"/>
        <v>1.5379114139699861</v>
      </c>
      <c r="L60" s="20">
        <v>14.411</v>
      </c>
      <c r="M60" s="21">
        <v>1.851002555503534E-3</v>
      </c>
      <c r="N60" s="21">
        <v>3.953335843534226E-2</v>
      </c>
      <c r="O60" s="21">
        <v>1.2844372739598459E-2</v>
      </c>
      <c r="P60" s="21">
        <v>0.27432765550858551</v>
      </c>
      <c r="Q60" s="22">
        <v>21.35780867389882</v>
      </c>
      <c r="R60" s="23"/>
      <c r="S60" s="2">
        <v>28.567</v>
      </c>
      <c r="T60" s="2">
        <v>3.7379317461201434E-3</v>
      </c>
      <c r="U60" s="2">
        <v>3.8457555076990071E-2</v>
      </c>
      <c r="V60" s="2">
        <v>1.3084789253754834E-2</v>
      </c>
      <c r="W60" s="2">
        <v>0.13462230922739551</v>
      </c>
      <c r="X60" s="3">
        <v>10.288458347830407</v>
      </c>
      <c r="Y60" s="4"/>
      <c r="Z60" s="26">
        <v>-15.939806966113755</v>
      </c>
      <c r="AA60" s="6">
        <v>-19.146743696140312</v>
      </c>
      <c r="AB60" s="25">
        <v>-2.9526311155718687</v>
      </c>
    </row>
    <row r="61" spans="1:29">
      <c r="A61" s="19">
        <v>40939</v>
      </c>
      <c r="B61" t="s">
        <v>72</v>
      </c>
      <c r="C61" t="s">
        <v>42</v>
      </c>
      <c r="D61">
        <v>58</v>
      </c>
      <c r="E61">
        <v>53</v>
      </c>
      <c r="G61" s="1">
        <f t="shared" si="4"/>
        <v>98.174770424681029</v>
      </c>
      <c r="H61" s="24">
        <v>148.39850000000001</v>
      </c>
      <c r="I61">
        <f t="shared" si="3"/>
        <v>146.53620000000001</v>
      </c>
      <c r="J61" s="1">
        <f t="shared" si="1"/>
        <v>1.4926054766017662</v>
      </c>
      <c r="L61" s="20">
        <v>15.465999999999999</v>
      </c>
      <c r="M61" s="21">
        <v>1.8175625518440652E-3</v>
      </c>
      <c r="N61" s="21">
        <v>9.4365591603361151E-2</v>
      </c>
      <c r="O61" s="21">
        <v>1.1751988567464537E-2</v>
      </c>
      <c r="P61" s="21">
        <v>0.61014865901565474</v>
      </c>
      <c r="Q61" s="22">
        <v>51.918758728616844</v>
      </c>
      <c r="R61" s="23"/>
      <c r="S61" s="2">
        <v>27.696000000000002</v>
      </c>
      <c r="T61" s="2">
        <v>3.6621537971944927E-3</v>
      </c>
      <c r="U61" s="2">
        <v>3.9605220702535943E-2</v>
      </c>
      <c r="V61" s="2">
        <v>1.3222681243480982E-2</v>
      </c>
      <c r="W61" s="2">
        <v>0.14299978589881548</v>
      </c>
      <c r="X61" s="3">
        <v>10.814734414725223</v>
      </c>
      <c r="Y61" s="4"/>
      <c r="Z61" s="26">
        <v>-7.2249587247255844</v>
      </c>
      <c r="AA61" s="6">
        <v>-21.342945944198799</v>
      </c>
      <c r="AB61" s="25">
        <v>-4.2676563100698743</v>
      </c>
    </row>
    <row r="62" spans="1:29">
      <c r="A62" s="19">
        <v>40939</v>
      </c>
      <c r="B62" t="s">
        <v>72</v>
      </c>
      <c r="C62" t="s">
        <v>43</v>
      </c>
      <c r="D62">
        <v>65</v>
      </c>
      <c r="E62">
        <v>60</v>
      </c>
      <c r="G62" s="1">
        <f t="shared" si="4"/>
        <v>98.174770424681029</v>
      </c>
      <c r="H62" s="24">
        <v>172.4254</v>
      </c>
      <c r="I62">
        <f t="shared" si="3"/>
        <v>170.56309999999999</v>
      </c>
      <c r="J62" s="1">
        <f t="shared" si="1"/>
        <v>1.7373414703409442</v>
      </c>
      <c r="L62" s="20">
        <v>14.603999999999999</v>
      </c>
      <c r="M62" s="21">
        <v>1.2064628771259309E-3</v>
      </c>
      <c r="N62" s="21">
        <v>5.0869669891402264E-2</v>
      </c>
      <c r="O62" s="21">
        <v>8.2611810266086747E-3</v>
      </c>
      <c r="P62" s="21">
        <v>0.34832696447139322</v>
      </c>
      <c r="Q62" s="22">
        <v>42.164305969020276</v>
      </c>
      <c r="R62" s="23"/>
      <c r="S62" s="2">
        <v>27.992999999999999</v>
      </c>
      <c r="T62" s="2">
        <v>2.7470512387525216E-2</v>
      </c>
      <c r="U62" s="2">
        <v>0.23522491438598195</v>
      </c>
      <c r="V62" s="2">
        <v>9.8133506189137354E-2</v>
      </c>
      <c r="W62" s="2">
        <v>0.84029905471361399</v>
      </c>
      <c r="X62" s="3">
        <v>8.5628149583697315</v>
      </c>
      <c r="Y62" s="4"/>
      <c r="Z62" s="26">
        <v>-8.1127287658614335</v>
      </c>
      <c r="AA62" s="6">
        <v>-18.825914303253473</v>
      </c>
      <c r="AB62" s="25">
        <v>-5.2821619432485463</v>
      </c>
    </row>
    <row r="63" spans="1:29">
      <c r="A63" s="19">
        <v>40939</v>
      </c>
      <c r="B63" t="s">
        <v>72</v>
      </c>
      <c r="C63" t="s">
        <v>44</v>
      </c>
      <c r="D63">
        <v>70</v>
      </c>
      <c r="E63">
        <v>65</v>
      </c>
      <c r="G63" s="1">
        <f t="shared" si="4"/>
        <v>98.174770424681029</v>
      </c>
      <c r="H63" s="24">
        <v>165.8424</v>
      </c>
      <c r="I63">
        <f t="shared" si="3"/>
        <v>163.98009999999999</v>
      </c>
      <c r="J63" s="1">
        <f t="shared" si="1"/>
        <v>1.6702875829570116</v>
      </c>
      <c r="L63" s="20">
        <v>17.116</v>
      </c>
      <c r="M63" s="21">
        <v>1.2103969952035154E-3</v>
      </c>
      <c r="N63" s="21">
        <v>4.1821901385080788E-2</v>
      </c>
      <c r="O63" s="21">
        <v>7.0717281795017262E-3</v>
      </c>
      <c r="P63" s="21">
        <v>0.24434389685137176</v>
      </c>
      <c r="Q63" s="22">
        <v>34.552218446352704</v>
      </c>
      <c r="R63" s="23"/>
      <c r="S63" s="2">
        <v>24.617000000000001</v>
      </c>
      <c r="T63" s="2">
        <v>1.5618304694499129E-3</v>
      </c>
      <c r="U63" s="2">
        <v>1.5322477620022205E-2</v>
      </c>
      <c r="V63" s="2">
        <v>6.3445199230203232E-3</v>
      </c>
      <c r="W63" s="2">
        <v>6.2243480602925644E-2</v>
      </c>
      <c r="X63" s="3">
        <v>9.8105895100246592</v>
      </c>
      <c r="Y63" s="4"/>
      <c r="Z63" s="26">
        <v>-7.5414081722758963</v>
      </c>
      <c r="AA63" s="6">
        <v>-18.244316101359793</v>
      </c>
      <c r="AB63" s="25">
        <v>-5.6361296144669524</v>
      </c>
    </row>
    <row r="64" spans="1:29">
      <c r="A64" s="19">
        <v>40939</v>
      </c>
      <c r="B64" t="s">
        <v>72</v>
      </c>
      <c r="C64" t="s">
        <v>45</v>
      </c>
      <c r="D64">
        <v>75</v>
      </c>
      <c r="E64">
        <v>70</v>
      </c>
      <c r="G64" s="1">
        <f t="shared" si="4"/>
        <v>98.174770424681029</v>
      </c>
      <c r="H64" s="24">
        <v>161.4683</v>
      </c>
      <c r="I64">
        <f t="shared" si="3"/>
        <v>159.60599999999999</v>
      </c>
      <c r="J64" s="1">
        <f t="shared" si="1"/>
        <v>1.6257333662160032</v>
      </c>
      <c r="L64" s="20">
        <v>14.519</v>
      </c>
      <c r="M64" s="21">
        <v>7.750212612841577E-4</v>
      </c>
      <c r="N64" s="21">
        <v>3.7181322373278668E-2</v>
      </c>
      <c r="O64" s="21">
        <v>5.3379796217656707E-3</v>
      </c>
      <c r="P64" s="21">
        <v>0.25608735018443879</v>
      </c>
      <c r="Q64" s="22">
        <v>47.97458370583503</v>
      </c>
      <c r="R64" s="23"/>
      <c r="S64" s="2">
        <v>24.207999999999998</v>
      </c>
      <c r="T64" s="2">
        <v>1.4679462849402573E-3</v>
      </c>
      <c r="U64" s="2">
        <v>1.190406730613539E-2</v>
      </c>
      <c r="V64" s="2">
        <v>6.0638891479686766E-3</v>
      </c>
      <c r="W64" s="2">
        <v>4.9174104866719234E-2</v>
      </c>
      <c r="X64" s="3">
        <v>8.1093344002160581</v>
      </c>
      <c r="Y64" s="4"/>
      <c r="Z64" s="26">
        <v>-7.6720874898740448</v>
      </c>
      <c r="AA64" s="6">
        <v>-19.144136784488524</v>
      </c>
      <c r="AB64" s="25">
        <v>-5.4878867436148013</v>
      </c>
    </row>
    <row r="65" spans="1:29">
      <c r="A65" s="19">
        <v>40941</v>
      </c>
      <c r="B65" t="s">
        <v>72</v>
      </c>
      <c r="C65" t="s">
        <v>46</v>
      </c>
      <c r="D65">
        <v>80</v>
      </c>
      <c r="E65">
        <v>75</v>
      </c>
      <c r="G65" s="1">
        <f t="shared" si="4"/>
        <v>98.174770424681029</v>
      </c>
      <c r="H65" s="24">
        <v>157.20529999999999</v>
      </c>
      <c r="I65">
        <f t="shared" si="3"/>
        <v>155.34299999999999</v>
      </c>
      <c r="J65" s="1">
        <f t="shared" si="1"/>
        <v>1.5823108047823551</v>
      </c>
      <c r="L65" s="20">
        <v>15.486000000000001</v>
      </c>
      <c r="M65" s="21">
        <v>1.1638432646187647E-3</v>
      </c>
      <c r="N65" s="21">
        <v>3.5815173868526215E-2</v>
      </c>
      <c r="O65" s="21">
        <v>7.5154543756861987E-3</v>
      </c>
      <c r="P65" s="21">
        <v>0.23127453098622117</v>
      </c>
      <c r="Q65" s="22">
        <v>30.773193399248683</v>
      </c>
      <c r="R65" s="23"/>
      <c r="S65" s="2">
        <v>27.716999999999999</v>
      </c>
      <c r="T65" s="2">
        <v>1.7663638714173768E-3</v>
      </c>
      <c r="U65" s="2">
        <v>1.5489534532998565E-2</v>
      </c>
      <c r="V65" s="2">
        <v>6.3728537410880576E-3</v>
      </c>
      <c r="W65" s="2">
        <v>5.5884599823208016E-2</v>
      </c>
      <c r="X65" s="3">
        <v>8.7691640344576083</v>
      </c>
      <c r="Y65" s="4"/>
      <c r="Z65" s="26">
        <v>-9.4398275309024502</v>
      </c>
      <c r="AA65" s="6">
        <v>-18.819964969533018</v>
      </c>
      <c r="AB65" s="25">
        <v>-7.3807565979650747</v>
      </c>
    </row>
    <row r="66" spans="1:29">
      <c r="A66" s="19">
        <v>40941</v>
      </c>
      <c r="B66" t="s">
        <v>72</v>
      </c>
      <c r="C66" t="s">
        <v>47</v>
      </c>
      <c r="D66">
        <v>85</v>
      </c>
      <c r="E66">
        <v>80</v>
      </c>
      <c r="G66" s="1">
        <f t="shared" si="4"/>
        <v>98.174770424681029</v>
      </c>
      <c r="H66">
        <v>163.9631</v>
      </c>
      <c r="I66">
        <f t="shared" si="3"/>
        <v>162.10079999999999</v>
      </c>
      <c r="J66" s="1">
        <f t="shared" si="1"/>
        <v>1.6511451903456453</v>
      </c>
      <c r="L66" s="20">
        <v>15.795</v>
      </c>
      <c r="M66" s="21">
        <v>1.8162511791515372E-3</v>
      </c>
      <c r="N66" s="21">
        <v>3.0666649958123585E-2</v>
      </c>
      <c r="O66" s="21">
        <v>1.1498899519794475E-2</v>
      </c>
      <c r="P66" s="21">
        <v>0.19415416244459377</v>
      </c>
      <c r="Q66" s="22">
        <v>16.884586399800455</v>
      </c>
      <c r="R66" s="23"/>
      <c r="S66" s="2">
        <v>24.669</v>
      </c>
      <c r="T66" s="2">
        <v>2.673016853253479E-3</v>
      </c>
      <c r="U66" s="2">
        <v>3.4023192866579482E-2</v>
      </c>
      <c r="V66" s="2">
        <v>1.0835529827935786E-2</v>
      </c>
      <c r="W66" s="2">
        <v>0.13791881659807648</v>
      </c>
      <c r="X66" s="3">
        <v>12.728386962905956</v>
      </c>
      <c r="Y66" s="4"/>
      <c r="Z66" s="26">
        <v>-12.373644714979276</v>
      </c>
      <c r="AA66" s="6">
        <v>-20.845018211489929</v>
      </c>
      <c r="AB66" s="25">
        <v>-7.587489853235077</v>
      </c>
    </row>
    <row r="67" spans="1:29">
      <c r="A67" s="19">
        <v>40941</v>
      </c>
      <c r="B67" t="s">
        <v>72</v>
      </c>
      <c r="C67" t="s">
        <v>48</v>
      </c>
      <c r="D67">
        <v>93</v>
      </c>
      <c r="E67">
        <v>88</v>
      </c>
      <c r="G67" s="1">
        <f t="shared" si="4"/>
        <v>98.174770424681029</v>
      </c>
      <c r="H67" s="24">
        <v>148.05099999999999</v>
      </c>
      <c r="I67">
        <f t="shared" si="3"/>
        <v>146.18869999999998</v>
      </c>
      <c r="J67" s="1">
        <f t="shared" si="1"/>
        <v>1.4890658706674023</v>
      </c>
      <c r="L67" s="20">
        <v>18.266999999999999</v>
      </c>
      <c r="M67" s="21">
        <v>9.0353578515191995E-4</v>
      </c>
      <c r="N67" s="21">
        <v>2.4834354068835662E-2</v>
      </c>
      <c r="O67" s="21">
        <v>4.9462735268622103E-3</v>
      </c>
      <c r="P67" s="21">
        <v>0.13595201220143244</v>
      </c>
      <c r="Q67" s="22">
        <v>27.485744866939644</v>
      </c>
      <c r="R67" s="23"/>
      <c r="S67" s="2">
        <v>25.242000000000001</v>
      </c>
      <c r="T67" s="2">
        <v>1.3170609884068823E-3</v>
      </c>
      <c r="U67" s="2">
        <v>9.3731880029758029E-3</v>
      </c>
      <c r="V67" s="2">
        <v>5.2177362665671587E-3</v>
      </c>
      <c r="W67" s="2">
        <v>3.7133301651912698E-2</v>
      </c>
      <c r="X67" s="3">
        <v>7.1167456066811434</v>
      </c>
      <c r="Y67" s="4"/>
      <c r="Z67" s="26">
        <v>-9.4504551738039346</v>
      </c>
      <c r="AA67" s="6">
        <v>-19.856489121385863</v>
      </c>
      <c r="AB67" s="25">
        <v>-8.040286105021579</v>
      </c>
    </row>
    <row r="68" spans="1:29">
      <c r="A68" s="19">
        <v>40941</v>
      </c>
      <c r="B68" t="s">
        <v>72</v>
      </c>
      <c r="C68" t="s">
        <v>73</v>
      </c>
      <c r="D68">
        <v>98</v>
      </c>
      <c r="E68">
        <v>93</v>
      </c>
      <c r="G68" s="1">
        <f t="shared" si="4"/>
        <v>98.174770424681029</v>
      </c>
      <c r="H68" s="24">
        <v>169.79060000000001</v>
      </c>
      <c r="I68">
        <f t="shared" si="3"/>
        <v>167.92830000000001</v>
      </c>
      <c r="J68" s="1">
        <f t="shared" si="1"/>
        <v>1.7105036179211988</v>
      </c>
      <c r="L68" s="20">
        <v>14.217000000000001</v>
      </c>
      <c r="M68" s="21">
        <v>7.356800805083121E-4</v>
      </c>
      <c r="N68" s="21">
        <v>6.1282889175967109E-2</v>
      </c>
      <c r="O68" s="21">
        <v>5.174650633103412E-3</v>
      </c>
      <c r="P68" s="21">
        <v>0.43105359200933463</v>
      </c>
      <c r="Q68" s="22">
        <v>83.301003791789768</v>
      </c>
      <c r="R68" s="23"/>
      <c r="S68" s="2">
        <v>24.247</v>
      </c>
      <c r="T68" s="2">
        <v>1.5014763508365628E-3</v>
      </c>
      <c r="U68" s="2">
        <v>1.1446581620665308E-2</v>
      </c>
      <c r="V68" s="2">
        <v>6.1924211277129652E-3</v>
      </c>
      <c r="W68" s="2">
        <v>4.7208238630202945E-2</v>
      </c>
      <c r="X68" s="3">
        <v>7.6235510564570195</v>
      </c>
      <c r="Y68" s="4"/>
      <c r="Z68" s="26">
        <v>-8.6496965547600979</v>
      </c>
      <c r="AA68" s="6">
        <v>-21.025885436332658</v>
      </c>
      <c r="AB68" s="25">
        <v>-8.3952622311437466</v>
      </c>
    </row>
    <row r="69" spans="1:29">
      <c r="A69" s="19">
        <v>40941</v>
      </c>
      <c r="B69" t="s">
        <v>72</v>
      </c>
      <c r="C69" t="s">
        <v>74</v>
      </c>
      <c r="D69">
        <v>103</v>
      </c>
      <c r="E69">
        <v>98</v>
      </c>
      <c r="G69" s="1">
        <f t="shared" si="4"/>
        <v>98.174770424681029</v>
      </c>
      <c r="H69" s="24">
        <v>165.4879</v>
      </c>
      <c r="I69">
        <f t="shared" si="3"/>
        <v>163.62559999999999</v>
      </c>
      <c r="J69" s="1">
        <f t="shared" si="1"/>
        <v>1.6666766756081428</v>
      </c>
      <c r="L69" s="20">
        <v>17.443000000000001</v>
      </c>
      <c r="M69" s="21">
        <v>1.0261491319033052E-3</v>
      </c>
      <c r="N69" s="21">
        <v>0.15243841554273999</v>
      </c>
      <c r="O69" s="21">
        <v>5.8828706753614925E-3</v>
      </c>
      <c r="P69" s="21">
        <v>0.87392315279905963</v>
      </c>
      <c r="Q69" s="22">
        <v>148.55386103577035</v>
      </c>
      <c r="R69" s="23"/>
      <c r="S69" s="2">
        <v>22.152000000000001</v>
      </c>
      <c r="T69" s="2">
        <v>1.1091745798497879E-3</v>
      </c>
      <c r="U69" s="2">
        <v>9.0471965236461147E-3</v>
      </c>
      <c r="V69" s="2">
        <v>5.0071080708278615E-3</v>
      </c>
      <c r="W69" s="2">
        <v>4.0841443317290151E-2</v>
      </c>
      <c r="X69" s="3">
        <v>8.1566929931547367</v>
      </c>
      <c r="Y69" s="4"/>
      <c r="Z69" s="26">
        <v>-9.7770055489295906</v>
      </c>
      <c r="AA69" s="6">
        <v>-19.965560295379625</v>
      </c>
      <c r="AB69" s="25">
        <v>-8.6302322237189202</v>
      </c>
    </row>
    <row r="70" spans="1:29">
      <c r="A70" s="19">
        <v>40941</v>
      </c>
      <c r="B70" t="s">
        <v>72</v>
      </c>
      <c r="C70" t="s">
        <v>75</v>
      </c>
      <c r="D70">
        <v>108</v>
      </c>
      <c r="E70">
        <v>103</v>
      </c>
      <c r="G70" s="1">
        <f t="shared" si="4"/>
        <v>98.174770424681029</v>
      </c>
      <c r="H70" s="24">
        <v>150.1165</v>
      </c>
      <c r="I70">
        <f t="shared" si="3"/>
        <v>148.2542</v>
      </c>
      <c r="J70" s="1">
        <f t="shared" si="1"/>
        <v>1.5101048809046063</v>
      </c>
      <c r="L70" s="20">
        <v>13.531000000000001</v>
      </c>
      <c r="M70" s="21">
        <v>8.9632323534301491E-4</v>
      </c>
      <c r="N70" s="21">
        <v>0.10521209905005638</v>
      </c>
      <c r="O70" s="21">
        <v>6.6242202005987356E-3</v>
      </c>
      <c r="P70" s="21">
        <v>0.77756336597484565</v>
      </c>
      <c r="Q70" s="22">
        <v>117.3818717416074</v>
      </c>
      <c r="R70" s="23"/>
      <c r="S70" s="2">
        <v>27.632000000000001</v>
      </c>
      <c r="T70" s="2">
        <v>1.4853819192063361E-3</v>
      </c>
      <c r="U70" s="2">
        <v>1.1145615749849817E-2</v>
      </c>
      <c r="V70" s="2">
        <v>5.3755859843888825E-3</v>
      </c>
      <c r="W70" s="2">
        <v>4.0335899500035528E-2</v>
      </c>
      <c r="X70" s="3">
        <v>7.5035353572939023</v>
      </c>
      <c r="Y70" s="4"/>
      <c r="Z70" s="26">
        <v>-9.8389261532438272</v>
      </c>
      <c r="AA70" s="6">
        <v>-21.018482119626899</v>
      </c>
      <c r="AB70" s="25">
        <v>-8.7361199886133107</v>
      </c>
    </row>
    <row r="71" spans="1:29">
      <c r="A71" s="19">
        <v>40941</v>
      </c>
      <c r="B71" t="s">
        <v>72</v>
      </c>
      <c r="C71" t="s">
        <v>76</v>
      </c>
      <c r="D71">
        <v>114</v>
      </c>
      <c r="E71">
        <v>109</v>
      </c>
      <c r="G71" s="1">
        <f t="shared" si="4"/>
        <v>98.174770424681029</v>
      </c>
      <c r="H71">
        <v>153.4838</v>
      </c>
      <c r="I71">
        <f t="shared" si="3"/>
        <v>151.6215</v>
      </c>
      <c r="J71" s="1">
        <f t="shared" si="1"/>
        <v>1.5444039170564998</v>
      </c>
      <c r="L71" s="20">
        <v>13.858000000000001</v>
      </c>
      <c r="M71" s="21">
        <v>9.658259880470087E-4</v>
      </c>
      <c r="N71" s="21">
        <v>3.3148463150873574E-2</v>
      </c>
      <c r="O71" s="21">
        <v>6.969447164432159E-3</v>
      </c>
      <c r="P71" s="21">
        <v>0.23920091752686948</v>
      </c>
      <c r="Q71" s="22">
        <v>34.321361778536208</v>
      </c>
      <c r="R71" s="23"/>
      <c r="S71" s="2">
        <v>27.367000000000001</v>
      </c>
      <c r="T71" s="2">
        <v>1.526288599599829E-3</v>
      </c>
      <c r="U71" s="2">
        <v>1.6045585992353516E-2</v>
      </c>
      <c r="V71" s="2">
        <v>5.5771133101904808E-3</v>
      </c>
      <c r="W71" s="2">
        <v>5.8631146973923035E-2</v>
      </c>
      <c r="X71" s="3">
        <v>10.512812581159579</v>
      </c>
      <c r="Y71" s="4"/>
      <c r="Z71" s="26">
        <v>-11.247469485143185</v>
      </c>
      <c r="AA71" s="6">
        <v>-22.700806419792379</v>
      </c>
      <c r="AB71" s="25">
        <v>-8.2611377289441776</v>
      </c>
    </row>
    <row r="72" spans="1:29">
      <c r="A72" s="19">
        <v>40941</v>
      </c>
      <c r="B72" t="s">
        <v>72</v>
      </c>
      <c r="C72" t="s">
        <v>77</v>
      </c>
      <c r="D72">
        <v>119</v>
      </c>
      <c r="E72">
        <v>114</v>
      </c>
      <c r="G72" s="1">
        <f t="shared" si="4"/>
        <v>98.174770424681029</v>
      </c>
      <c r="H72" s="24">
        <v>157.40090000000001</v>
      </c>
      <c r="I72">
        <f t="shared" si="3"/>
        <v>155.5386</v>
      </c>
      <c r="J72" s="1">
        <f t="shared" si="1"/>
        <v>1.5843031700219568</v>
      </c>
      <c r="L72" s="2">
        <v>13.702999999999999</v>
      </c>
      <c r="M72" s="2">
        <v>1.1008995926358484E-3</v>
      </c>
      <c r="N72" s="2">
        <v>9.8655191650256643E-2</v>
      </c>
      <c r="O72" s="2">
        <v>8.0340041789086214E-3</v>
      </c>
      <c r="P72" s="2">
        <v>0.71995323396523869</v>
      </c>
      <c r="Q72" s="3">
        <v>89.613251117706128</v>
      </c>
      <c r="S72" s="2">
        <v>26.684999999999999</v>
      </c>
      <c r="T72" s="2">
        <v>2.6506919991060936E-3</v>
      </c>
      <c r="U72" s="2">
        <v>1.9979206184956876E-2</v>
      </c>
      <c r="V72" s="2">
        <v>9.9332658763578545E-3</v>
      </c>
      <c r="W72" s="2">
        <v>7.4870549690675942E-2</v>
      </c>
      <c r="X72" s="3">
        <v>7.5373548460909703</v>
      </c>
      <c r="Y72" s="4"/>
      <c r="Z72" s="6">
        <v>-8.8945620956814544</v>
      </c>
      <c r="AA72" s="6">
        <v>-20.465075225457625</v>
      </c>
      <c r="AB72" s="25">
        <v>-8.6120800354513136</v>
      </c>
    </row>
    <row r="73" spans="1:29">
      <c r="A73" s="19">
        <v>40941</v>
      </c>
      <c r="B73" t="s">
        <v>72</v>
      </c>
      <c r="C73" t="s">
        <v>78</v>
      </c>
      <c r="D73">
        <v>124</v>
      </c>
      <c r="E73">
        <v>119</v>
      </c>
      <c r="G73" s="1">
        <f t="shared" si="4"/>
        <v>98.174770424681029</v>
      </c>
      <c r="H73" s="24">
        <v>156.85130000000001</v>
      </c>
      <c r="I73">
        <f t="shared" si="3"/>
        <v>154.989</v>
      </c>
      <c r="J73" s="1">
        <f t="shared" si="1"/>
        <v>1.5787049903916652</v>
      </c>
      <c r="L73" s="2">
        <v>15.587999999999999</v>
      </c>
      <c r="M73" s="2">
        <v>8.6670704523364374E-4</v>
      </c>
      <c r="N73" s="2">
        <v>2.383493668623192E-2</v>
      </c>
      <c r="O73" s="2">
        <v>5.5600913858971247E-3</v>
      </c>
      <c r="P73" s="2">
        <v>0.15290567543130562</v>
      </c>
      <c r="Q73" s="3">
        <v>27.500568753086092</v>
      </c>
      <c r="S73" s="2">
        <v>22.632999999999999</v>
      </c>
      <c r="T73" s="2">
        <v>1.5093664716714398E-3</v>
      </c>
      <c r="U73" s="2">
        <v>1.046917274458104E-2</v>
      </c>
      <c r="V73" s="2">
        <v>6.6688749687246049E-3</v>
      </c>
      <c r="W73" s="2">
        <v>4.6256230922021115E-2</v>
      </c>
      <c r="X73" s="3">
        <v>6.936137075436493</v>
      </c>
      <c r="Y73" s="4"/>
      <c r="Z73" s="6">
        <v>-9.923919134535792</v>
      </c>
      <c r="AA73" s="6">
        <v>-19.870188750192678</v>
      </c>
      <c r="AB73" s="25">
        <v>-8.9841998949373263</v>
      </c>
    </row>
    <row r="74" spans="1:29">
      <c r="A74" s="19">
        <v>40941</v>
      </c>
      <c r="B74" t="s">
        <v>72</v>
      </c>
      <c r="C74" t="s">
        <v>79</v>
      </c>
      <c r="D74">
        <v>129</v>
      </c>
      <c r="E74">
        <v>124</v>
      </c>
      <c r="G74" s="1">
        <f t="shared" si="4"/>
        <v>98.174770424681029</v>
      </c>
      <c r="H74" s="24">
        <v>153.1755</v>
      </c>
      <c r="I74">
        <f t="shared" si="3"/>
        <v>151.31319999999999</v>
      </c>
      <c r="J74" s="1">
        <f t="shared" ref="J74:J134" si="5">I74/G74</f>
        <v>1.541263599043365</v>
      </c>
      <c r="L74" s="2">
        <v>16.042000000000002</v>
      </c>
      <c r="M74" s="2">
        <v>7.9015657267558239E-4</v>
      </c>
      <c r="N74" s="2">
        <v>3.1872634459771745E-2</v>
      </c>
      <c r="O74" s="2">
        <v>4.9255490130630988E-3</v>
      </c>
      <c r="P74" s="2">
        <v>0.1986824240105457</v>
      </c>
      <c r="Q74" s="3">
        <v>40.337112367295099</v>
      </c>
      <c r="S74" s="2">
        <v>22.306000000000001</v>
      </c>
      <c r="T74" s="2">
        <v>1.3140523243688855E-3</v>
      </c>
      <c r="U74" s="2">
        <v>9.2609826596891862E-3</v>
      </c>
      <c r="V74" s="2">
        <v>5.8910262905446315E-3</v>
      </c>
      <c r="W74" s="2">
        <v>4.1517899487533337E-2</v>
      </c>
      <c r="X74" s="3">
        <v>7.0476513666509142</v>
      </c>
      <c r="Y74" s="4"/>
      <c r="Z74" s="6">
        <v>-10.775424530760047</v>
      </c>
      <c r="AA74" s="6">
        <v>-20.69748934712938</v>
      </c>
      <c r="AB74" s="25">
        <v>-9.0840369304091837</v>
      </c>
    </row>
    <row r="75" spans="1:29">
      <c r="A75" s="19">
        <v>40941</v>
      </c>
      <c r="B75" t="s">
        <v>72</v>
      </c>
      <c r="C75" t="s">
        <v>80</v>
      </c>
      <c r="D75">
        <v>136</v>
      </c>
      <c r="E75">
        <v>131</v>
      </c>
      <c r="G75" s="1">
        <f t="shared" si="4"/>
        <v>98.174770424681029</v>
      </c>
      <c r="H75" s="24">
        <v>159.0702</v>
      </c>
      <c r="I75">
        <f t="shared" si="3"/>
        <v>157.2079</v>
      </c>
      <c r="J75" s="1">
        <f t="shared" si="5"/>
        <v>1.601306520198168</v>
      </c>
      <c r="L75" s="2">
        <v>15.074</v>
      </c>
      <c r="M75" s="2">
        <v>1.01332066216688E-3</v>
      </c>
      <c r="N75" s="2">
        <v>6.0904495190179722E-2</v>
      </c>
      <c r="O75" s="2">
        <v>6.7223076964765824E-3</v>
      </c>
      <c r="P75" s="2">
        <v>0.40403672011529601</v>
      </c>
      <c r="Q75" s="3">
        <v>60.103871818760553</v>
      </c>
      <c r="S75" s="2">
        <v>29.224</v>
      </c>
      <c r="T75" s="2">
        <v>2.6114963028787104E-3</v>
      </c>
      <c r="U75" s="2">
        <v>2.0251308852785119E-2</v>
      </c>
      <c r="V75" s="2">
        <v>8.936135720225535E-3</v>
      </c>
      <c r="W75" s="2">
        <v>6.9296841133264175E-2</v>
      </c>
      <c r="X75" s="3">
        <v>7.7546764398868397</v>
      </c>
      <c r="Y75" s="4"/>
      <c r="Z75" s="6">
        <v>-12.749088650469085</v>
      </c>
      <c r="AA75" s="6">
        <v>-22.341551197779935</v>
      </c>
      <c r="AB75" s="25">
        <v>-9.5912897469985197</v>
      </c>
    </row>
    <row r="76" spans="1:29">
      <c r="S76" s="2"/>
      <c r="T76" s="2"/>
      <c r="U76" s="2"/>
      <c r="V76" s="2"/>
      <c r="W76" s="2"/>
      <c r="X76" s="3"/>
      <c r="Y76" s="4"/>
    </row>
    <row r="77" spans="1:29">
      <c r="A77" t="s">
        <v>81</v>
      </c>
      <c r="S77" s="2"/>
      <c r="T77" s="2"/>
      <c r="U77" s="2"/>
      <c r="V77" s="2"/>
      <c r="W77" s="2"/>
      <c r="X77" s="3"/>
      <c r="Y77" s="4"/>
    </row>
    <row r="78" spans="1:29">
      <c r="A78" s="19">
        <v>40941</v>
      </c>
      <c r="B78" t="s">
        <v>82</v>
      </c>
      <c r="C78" t="s">
        <v>32</v>
      </c>
      <c r="D78">
        <v>5</v>
      </c>
      <c r="E78">
        <v>0</v>
      </c>
      <c r="G78" s="1">
        <f t="shared" ref="G78:G90" si="6">(D78-E78)*(dkr/2)^2*PI()</f>
        <v>98.174770424681029</v>
      </c>
      <c r="H78" s="24">
        <v>118.0547</v>
      </c>
      <c r="I78">
        <f t="shared" si="3"/>
        <v>116.19239999999999</v>
      </c>
      <c r="J78" s="1">
        <f t="shared" si="5"/>
        <v>1.1835260678214874</v>
      </c>
      <c r="L78" s="20">
        <v>13.989000000000001</v>
      </c>
      <c r="M78" s="21">
        <v>1.576961250028646E-2</v>
      </c>
      <c r="N78" s="21">
        <v>0.14564305001465455</v>
      </c>
      <c r="O78" s="21">
        <v>0.11272866180775223</v>
      </c>
      <c r="P78" s="21">
        <v>1.0411255273047004</v>
      </c>
      <c r="Q78" s="22">
        <v>9.235677161503423</v>
      </c>
      <c r="R78" s="23"/>
      <c r="S78" s="2">
        <v>25.96</v>
      </c>
      <c r="T78" s="2">
        <v>2.9337330374602899E-2</v>
      </c>
      <c r="U78" s="2">
        <v>0.25203318902030919</v>
      </c>
      <c r="V78" s="2">
        <v>0.11300974720571225</v>
      </c>
      <c r="W78" s="2">
        <v>0.97085203782861784</v>
      </c>
      <c r="X78" s="3">
        <v>8.5908699190466358</v>
      </c>
      <c r="Y78" s="4"/>
      <c r="Z78" s="26">
        <v>-20.388367332380707</v>
      </c>
      <c r="AA78" s="26">
        <v>-20.321360308191903</v>
      </c>
      <c r="AB78" s="25">
        <v>-11.754425515555432</v>
      </c>
      <c r="AC78" s="27"/>
    </row>
    <row r="79" spans="1:29">
      <c r="A79" s="19">
        <v>40941</v>
      </c>
      <c r="B79" t="s">
        <v>82</v>
      </c>
      <c r="C79" t="s">
        <v>33</v>
      </c>
      <c r="D79">
        <v>40</v>
      </c>
      <c r="E79">
        <v>35</v>
      </c>
      <c r="G79" s="1">
        <f t="shared" si="6"/>
        <v>98.174770424681029</v>
      </c>
      <c r="H79" s="24">
        <v>142.5153</v>
      </c>
      <c r="I79">
        <f t="shared" si="3"/>
        <v>140.65299999999999</v>
      </c>
      <c r="J79" s="1">
        <f t="shared" si="5"/>
        <v>1.4326796934850787</v>
      </c>
      <c r="L79" s="20">
        <v>16.117999999999999</v>
      </c>
      <c r="M79" s="21">
        <v>1.2149327873595257E-2</v>
      </c>
      <c r="N79" s="21">
        <v>0.12213993713614416</v>
      </c>
      <c r="O79" s="21">
        <v>7.5377390951701567E-2</v>
      </c>
      <c r="P79" s="21">
        <v>0.75778593582419762</v>
      </c>
      <c r="Q79" s="22">
        <v>10.053225857999685</v>
      </c>
      <c r="R79" s="23"/>
      <c r="S79" s="2">
        <v>29.84</v>
      </c>
      <c r="T79" s="2">
        <v>2.3189955733405768E-2</v>
      </c>
      <c r="U79" s="2">
        <v>0.2164294337595217</v>
      </c>
      <c r="V79" s="2">
        <v>7.771432886530083E-2</v>
      </c>
      <c r="W79" s="2">
        <v>0.72529971099035428</v>
      </c>
      <c r="X79" s="3">
        <v>9.332895510781384</v>
      </c>
      <c r="Y79" s="4"/>
      <c r="Z79" s="26">
        <v>-17.129849567988842</v>
      </c>
      <c r="AA79" s="26">
        <v>-17.06418139587338</v>
      </c>
      <c r="AB79" s="25">
        <v>-13.421401471464328</v>
      </c>
    </row>
    <row r="80" spans="1:29">
      <c r="A80" s="19">
        <v>40941</v>
      </c>
      <c r="B80" t="s">
        <v>82</v>
      </c>
      <c r="C80" t="s">
        <v>34</v>
      </c>
      <c r="D80">
        <v>65</v>
      </c>
      <c r="E80">
        <v>60</v>
      </c>
      <c r="G80" s="1">
        <f t="shared" si="6"/>
        <v>98.174770424681029</v>
      </c>
      <c r="H80" s="24">
        <v>135.21119999999999</v>
      </c>
      <c r="I80">
        <f t="shared" si="3"/>
        <v>133.34889999999999</v>
      </c>
      <c r="J80" s="1">
        <f t="shared" si="5"/>
        <v>1.3582807418154779</v>
      </c>
      <c r="L80" s="20">
        <v>14.076000000000001</v>
      </c>
      <c r="M80" s="21">
        <v>6.8718612987821205E-3</v>
      </c>
      <c r="N80" s="21">
        <v>6.7381990448990278E-2</v>
      </c>
      <c r="O80" s="21">
        <v>4.8819702321555275E-2</v>
      </c>
      <c r="P80" s="21">
        <v>0.47870126775355409</v>
      </c>
      <c r="Q80" s="22">
        <v>9.8054933764353169</v>
      </c>
      <c r="R80" s="23"/>
      <c r="S80" s="2">
        <v>23.263000000000002</v>
      </c>
      <c r="T80" s="2">
        <v>1.4303352420026937E-2</v>
      </c>
      <c r="U80" s="2">
        <v>0.13051682302150647</v>
      </c>
      <c r="V80" s="2">
        <v>6.1485416412444385E-2</v>
      </c>
      <c r="W80" s="2">
        <v>0.56104897485924632</v>
      </c>
      <c r="X80" s="3">
        <v>9.1249113626510692</v>
      </c>
      <c r="Y80" s="4"/>
      <c r="Z80" s="26">
        <v>-17.135630680403825</v>
      </c>
      <c r="AA80" s="26">
        <v>-17.200277248832339</v>
      </c>
      <c r="AB80" s="25">
        <v>-11.653580025179821</v>
      </c>
    </row>
    <row r="81" spans="1:28">
      <c r="A81" s="19">
        <v>40941</v>
      </c>
      <c r="B81" t="s">
        <v>82</v>
      </c>
      <c r="C81" t="s">
        <v>35</v>
      </c>
      <c r="D81">
        <v>75</v>
      </c>
      <c r="E81">
        <v>70</v>
      </c>
      <c r="G81" s="1">
        <f t="shared" si="6"/>
        <v>98.174770424681029</v>
      </c>
      <c r="H81" s="24">
        <v>152.8948</v>
      </c>
      <c r="I81">
        <f t="shared" si="3"/>
        <v>151.0325</v>
      </c>
      <c r="J81" s="1">
        <f t="shared" si="5"/>
        <v>1.5384044123217078</v>
      </c>
      <c r="L81" s="20">
        <v>13.286</v>
      </c>
      <c r="M81" s="21">
        <v>5.0276535765875797E-3</v>
      </c>
      <c r="N81" s="21">
        <v>5.1577762339775797E-2</v>
      </c>
      <c r="O81" s="21">
        <v>3.7841740001411862E-2</v>
      </c>
      <c r="P81" s="21">
        <v>0.38821136790437905</v>
      </c>
      <c r="Q81" s="22">
        <v>10.258813888840603</v>
      </c>
      <c r="R81" s="23"/>
      <c r="S81" s="2">
        <v>27.015000000000001</v>
      </c>
      <c r="T81" s="2">
        <v>1.1031581656362291E-2</v>
      </c>
      <c r="U81" s="2">
        <v>0.10301170949405872</v>
      </c>
      <c r="V81" s="2">
        <v>4.0835023714093248E-2</v>
      </c>
      <c r="W81" s="2">
        <v>0.38131300941720792</v>
      </c>
      <c r="X81" s="3">
        <v>9.3378912202175783</v>
      </c>
      <c r="Y81" s="4"/>
      <c r="Z81" s="26">
        <v>-16.983835024851206</v>
      </c>
      <c r="AA81" s="26">
        <v>-17.13679383205946</v>
      </c>
      <c r="AB81" s="25">
        <v>-9.1979923345336232</v>
      </c>
    </row>
    <row r="82" spans="1:28">
      <c r="A82" s="19">
        <v>40941</v>
      </c>
      <c r="B82" t="s">
        <v>82</v>
      </c>
      <c r="C82" t="s">
        <v>36</v>
      </c>
      <c r="D82">
        <v>80</v>
      </c>
      <c r="E82">
        <v>75</v>
      </c>
      <c r="G82" s="1">
        <f t="shared" si="6"/>
        <v>98.174770424681029</v>
      </c>
      <c r="H82" s="24">
        <v>158.38839999999999</v>
      </c>
      <c r="I82">
        <f t="shared" si="3"/>
        <v>156.52609999999999</v>
      </c>
      <c r="J82" s="1">
        <f t="shared" si="5"/>
        <v>1.5943617624253643</v>
      </c>
      <c r="L82" s="20">
        <v>17.082000000000001</v>
      </c>
      <c r="M82" s="21">
        <v>6.3254788588128583E-3</v>
      </c>
      <c r="N82" s="21">
        <v>6.2136361147581608E-2</v>
      </c>
      <c r="O82" s="21">
        <v>3.7030083472736557E-2</v>
      </c>
      <c r="P82" s="21">
        <v>0.36375343137560945</v>
      </c>
      <c r="Q82" s="22">
        <v>9.8231869135111012</v>
      </c>
      <c r="R82" s="23"/>
      <c r="S82" s="2">
        <v>23.626999999999999</v>
      </c>
      <c r="T82" s="2">
        <v>1.0623690205064228E-2</v>
      </c>
      <c r="U82" s="2">
        <v>9.7761934449451984E-2</v>
      </c>
      <c r="V82" s="2">
        <v>4.4964194375351194E-2</v>
      </c>
      <c r="W82" s="2">
        <v>0.41377210161870737</v>
      </c>
      <c r="X82" s="3">
        <v>9.2022576489334824</v>
      </c>
      <c r="Y82" s="4"/>
      <c r="Z82" s="26">
        <v>-16.541643002933597</v>
      </c>
      <c r="AA82" s="26">
        <v>-16.889921506274508</v>
      </c>
    </row>
    <row r="83" spans="1:28">
      <c r="A83" s="19">
        <v>40941</v>
      </c>
      <c r="B83" t="s">
        <v>82</v>
      </c>
      <c r="C83" t="s">
        <v>37</v>
      </c>
      <c r="D83">
        <v>85</v>
      </c>
      <c r="E83">
        <v>80</v>
      </c>
      <c r="G83" s="1">
        <f t="shared" si="6"/>
        <v>98.174770424681029</v>
      </c>
      <c r="H83" s="24">
        <v>136.44220000000001</v>
      </c>
      <c r="I83">
        <f t="shared" si="3"/>
        <v>134.57990000000001</v>
      </c>
      <c r="J83" s="1">
        <f t="shared" si="5"/>
        <v>1.37081960485203</v>
      </c>
      <c r="L83" s="20">
        <v>14.342000000000001</v>
      </c>
      <c r="M83" s="21">
        <v>4.3931018431269449E-3</v>
      </c>
      <c r="N83" s="21">
        <v>4.6719252883454618E-2</v>
      </c>
      <c r="O83" s="21">
        <v>3.0631026656860582E-2</v>
      </c>
      <c r="P83" s="21">
        <v>0.32575131002269292</v>
      </c>
      <c r="Q83" s="22">
        <v>10.63468468333995</v>
      </c>
      <c r="R83" s="23"/>
      <c r="S83" s="2">
        <v>27.846</v>
      </c>
      <c r="T83" s="2">
        <v>1.1217323451885312E-2</v>
      </c>
      <c r="U83" s="2">
        <v>0.10798003592471703</v>
      </c>
      <c r="V83" s="2">
        <v>4.0283428326816466E-2</v>
      </c>
      <c r="W83" s="2">
        <v>0.38777575208186826</v>
      </c>
      <c r="X83" s="3">
        <v>9.6261854610752682</v>
      </c>
      <c r="Y83" s="4"/>
      <c r="Z83" s="26">
        <v>-15.986073300628659</v>
      </c>
      <c r="AA83" s="26">
        <v>-16.246643522718657</v>
      </c>
      <c r="AB83" s="25">
        <v>-13.886299182095904</v>
      </c>
    </row>
    <row r="84" spans="1:28">
      <c r="A84" s="19">
        <v>40941</v>
      </c>
      <c r="B84" t="s">
        <v>82</v>
      </c>
      <c r="C84" t="s">
        <v>38</v>
      </c>
      <c r="D84">
        <v>91</v>
      </c>
      <c r="E84">
        <v>86</v>
      </c>
      <c r="G84" s="1">
        <f t="shared" si="6"/>
        <v>98.174770424681029</v>
      </c>
      <c r="H84" s="24">
        <v>145.85650000000001</v>
      </c>
      <c r="I84">
        <f t="shared" si="3"/>
        <v>143.99420000000001</v>
      </c>
      <c r="J84" s="1">
        <f t="shared" si="5"/>
        <v>1.466712877220032</v>
      </c>
      <c r="L84" s="20">
        <v>17.899000000000001</v>
      </c>
      <c r="M84" s="21">
        <v>5.2781345240062519E-3</v>
      </c>
      <c r="N84" s="21">
        <v>5.647218657209082E-2</v>
      </c>
      <c r="O84" s="21">
        <v>2.9488432448775078E-2</v>
      </c>
      <c r="P84" s="21">
        <v>0.31550470178272988</v>
      </c>
      <c r="Q84" s="22">
        <v>10.699270038541355</v>
      </c>
      <c r="R84" s="23"/>
      <c r="S84" s="2">
        <v>29.245999999999999</v>
      </c>
      <c r="T84" s="2">
        <v>9.7677969479531643E-3</v>
      </c>
      <c r="U84" s="2">
        <v>9.6008526437763753E-2</v>
      </c>
      <c r="V84" s="2">
        <v>3.3398744949576571E-2</v>
      </c>
      <c r="W84" s="2">
        <v>0.32827917129783135</v>
      </c>
      <c r="X84" s="3">
        <v>9.8290870448409855</v>
      </c>
      <c r="Y84" s="4"/>
      <c r="Z84" s="26">
        <v>-16.409528654893617</v>
      </c>
      <c r="AA84" s="26">
        <v>-16.617643553152313</v>
      </c>
    </row>
    <row r="85" spans="1:28">
      <c r="A85" s="19">
        <v>40941</v>
      </c>
      <c r="B85" t="s">
        <v>82</v>
      </c>
      <c r="C85" t="s">
        <v>39</v>
      </c>
      <c r="D85">
        <v>96</v>
      </c>
      <c r="E85">
        <v>91</v>
      </c>
      <c r="G85" s="1">
        <f t="shared" si="6"/>
        <v>98.174770424681029</v>
      </c>
      <c r="H85" s="24">
        <v>159.45760000000001</v>
      </c>
      <c r="I85">
        <f t="shared" si="3"/>
        <v>157.59530000000001</v>
      </c>
      <c r="J85" s="1">
        <f t="shared" si="5"/>
        <v>1.6052525441952112</v>
      </c>
      <c r="L85" s="20">
        <v>17.236000000000001</v>
      </c>
      <c r="M85" s="21">
        <v>4.3203173355341072E-3</v>
      </c>
      <c r="N85" s="21">
        <v>4.1390357539223085E-2</v>
      </c>
      <c r="O85" s="21">
        <v>2.5065661032339911E-2</v>
      </c>
      <c r="P85" s="21">
        <v>0.24013899709458739</v>
      </c>
      <c r="Q85" s="22">
        <v>9.5803975320961285</v>
      </c>
      <c r="R85" s="23"/>
      <c r="S85" s="2">
        <v>27.962</v>
      </c>
      <c r="T85" s="2">
        <v>7.6018378041465048E-3</v>
      </c>
      <c r="U85" s="2">
        <v>7.0744552831445387E-2</v>
      </c>
      <c r="V85" s="2">
        <v>2.7186316444269026E-2</v>
      </c>
      <c r="W85" s="2">
        <v>0.25300247776069446</v>
      </c>
      <c r="X85" s="3">
        <v>9.3062433919409582</v>
      </c>
      <c r="Y85" s="4"/>
      <c r="Z85" s="26">
        <v>-16.543795610087827</v>
      </c>
      <c r="AA85" s="26">
        <v>-16.722699724224441</v>
      </c>
      <c r="AB85" s="25">
        <v>-16.780564755876025</v>
      </c>
    </row>
    <row r="86" spans="1:28">
      <c r="A86" s="19">
        <v>40941</v>
      </c>
      <c r="B86" t="s">
        <v>82</v>
      </c>
      <c r="C86" t="s">
        <v>40</v>
      </c>
      <c r="D86">
        <v>101</v>
      </c>
      <c r="E86">
        <v>96</v>
      </c>
      <c r="G86" s="1">
        <f t="shared" si="6"/>
        <v>98.174770424681029</v>
      </c>
      <c r="H86" s="24">
        <v>159.50389999999999</v>
      </c>
      <c r="I86">
        <f t="shared" si="3"/>
        <v>157.64159999999998</v>
      </c>
      <c r="J86" s="1">
        <f t="shared" si="5"/>
        <v>1.6057241521225809</v>
      </c>
      <c r="L86" s="20">
        <v>13.926</v>
      </c>
      <c r="M86" s="21">
        <v>3.1512285801452299E-3</v>
      </c>
      <c r="N86" s="21">
        <v>2.8020871035742939E-2</v>
      </c>
      <c r="O86" s="21">
        <v>2.2628382738368733E-2</v>
      </c>
      <c r="P86" s="21">
        <v>0.20121263130649819</v>
      </c>
      <c r="Q86" s="22">
        <v>8.8920464901506922</v>
      </c>
      <c r="R86" s="23"/>
      <c r="S86" s="2">
        <v>27.858000000000001</v>
      </c>
      <c r="T86" s="2">
        <v>6.904534717963734E-3</v>
      </c>
      <c r="U86" s="2">
        <v>6.1325967658318853E-2</v>
      </c>
      <c r="V86" s="2">
        <v>2.4784746636383567E-2</v>
      </c>
      <c r="W86" s="2">
        <v>0.2201377258177861</v>
      </c>
      <c r="X86" s="3">
        <v>8.8819841109300608</v>
      </c>
      <c r="Y86" s="4"/>
      <c r="Z86" s="26">
        <v>-17.185136077608654</v>
      </c>
      <c r="AA86" s="26">
        <v>-17.421090817471267</v>
      </c>
    </row>
    <row r="87" spans="1:28">
      <c r="A87" s="19">
        <v>40941</v>
      </c>
      <c r="B87" t="s">
        <v>82</v>
      </c>
      <c r="C87" t="s">
        <v>41</v>
      </c>
      <c r="D87">
        <v>106</v>
      </c>
      <c r="E87">
        <v>101</v>
      </c>
      <c r="G87" s="1">
        <f t="shared" si="6"/>
        <v>98.174770424681029</v>
      </c>
      <c r="H87" s="24">
        <v>161.5333</v>
      </c>
      <c r="I87">
        <f t="shared" si="3"/>
        <v>159.67099999999999</v>
      </c>
      <c r="J87" s="1">
        <f t="shared" si="5"/>
        <v>1.6263954507792653</v>
      </c>
      <c r="L87" s="20">
        <v>16.25</v>
      </c>
      <c r="M87" s="21">
        <v>3.116477203793233E-3</v>
      </c>
      <c r="N87" s="21">
        <v>2.794167907696388E-2</v>
      </c>
      <c r="O87" s="21">
        <v>1.9178321254112205E-2</v>
      </c>
      <c r="P87" s="21">
        <v>0.17194879431977772</v>
      </c>
      <c r="Q87" s="22">
        <v>8.9657896560111361</v>
      </c>
      <c r="R87" s="23"/>
      <c r="S87" s="2">
        <v>24.791</v>
      </c>
      <c r="T87" s="2">
        <v>4.7009335491507483E-3</v>
      </c>
      <c r="U87" s="2">
        <v>4.2354645757153815E-2</v>
      </c>
      <c r="V87" s="2">
        <v>1.8962258679160775E-2</v>
      </c>
      <c r="W87" s="2">
        <v>0.17084686280163694</v>
      </c>
      <c r="X87" s="3">
        <v>9.0098371556018773</v>
      </c>
      <c r="Y87" s="4"/>
      <c r="Z87" s="26">
        <v>-17.663194779235116</v>
      </c>
      <c r="AA87" s="26">
        <v>-17.880565545271221</v>
      </c>
      <c r="AB87" s="25">
        <v>-17.519762200329271</v>
      </c>
    </row>
    <row r="88" spans="1:28">
      <c r="A88" s="19">
        <v>40941</v>
      </c>
      <c r="B88" t="s">
        <v>82</v>
      </c>
      <c r="C88" t="s">
        <v>42</v>
      </c>
      <c r="D88">
        <v>111</v>
      </c>
      <c r="E88">
        <v>106</v>
      </c>
      <c r="G88" s="1">
        <f t="shared" si="6"/>
        <v>98.174770424681029</v>
      </c>
      <c r="H88" s="24">
        <v>154.81549999999999</v>
      </c>
      <c r="I88">
        <f t="shared" si="3"/>
        <v>152.95319999999998</v>
      </c>
      <c r="J88" s="1">
        <f t="shared" si="5"/>
        <v>1.5579685018702902</v>
      </c>
      <c r="L88" s="20">
        <v>13.353</v>
      </c>
      <c r="M88" s="21">
        <v>2.5506198869673213E-3</v>
      </c>
      <c r="N88" s="21">
        <v>2.4136278696514506E-2</v>
      </c>
      <c r="O88" s="21">
        <v>1.9101474477400744E-2</v>
      </c>
      <c r="P88" s="21">
        <v>0.18075547589691088</v>
      </c>
      <c r="Q88" s="22">
        <v>9.462906966201249</v>
      </c>
      <c r="R88" s="23"/>
      <c r="S88" s="2">
        <v>28.300999999999998</v>
      </c>
      <c r="T88" s="2">
        <v>5.8104476632716527E-3</v>
      </c>
      <c r="U88" s="2">
        <v>5.2718696034622058E-2</v>
      </c>
      <c r="V88" s="2">
        <v>2.0530891711500136E-2</v>
      </c>
      <c r="W88" s="2">
        <v>0.18627856271729643</v>
      </c>
      <c r="X88" s="3">
        <v>9.0730868066950396</v>
      </c>
      <c r="Y88" s="4"/>
      <c r="Z88" s="26">
        <v>-17.83777726620508</v>
      </c>
      <c r="AA88" s="26">
        <v>-18.361183198835086</v>
      </c>
    </row>
    <row r="89" spans="1:28">
      <c r="A89" s="19">
        <v>40941</v>
      </c>
      <c r="B89" t="s">
        <v>82</v>
      </c>
      <c r="C89" t="s">
        <v>43</v>
      </c>
      <c r="D89">
        <v>116</v>
      </c>
      <c r="E89">
        <v>111</v>
      </c>
      <c r="G89" s="1">
        <f t="shared" si="6"/>
        <v>98.174770424681029</v>
      </c>
      <c r="H89">
        <v>169.2662</v>
      </c>
      <c r="I89">
        <f t="shared" si="3"/>
        <v>167.40389999999999</v>
      </c>
      <c r="J89" s="1">
        <f t="shared" si="5"/>
        <v>1.7051621233831258</v>
      </c>
      <c r="L89" s="20">
        <v>16.88</v>
      </c>
      <c r="M89" s="21">
        <v>3.6331580446493381E-3</v>
      </c>
      <c r="N89" s="21">
        <v>3.500685770777253E-2</v>
      </c>
      <c r="O89" s="21">
        <v>2.1523448131808877E-2</v>
      </c>
      <c r="P89" s="21">
        <v>0.20738659779486096</v>
      </c>
      <c r="Q89" s="22">
        <v>9.6353798204094616</v>
      </c>
      <c r="R89" s="23"/>
      <c r="S89" s="2">
        <v>28.957000000000001</v>
      </c>
      <c r="T89" s="2">
        <v>6.2609177985932657E-3</v>
      </c>
      <c r="U89" s="2">
        <v>5.6029003624547116E-2</v>
      </c>
      <c r="V89" s="2">
        <v>2.1621431082616521E-2</v>
      </c>
      <c r="W89" s="2">
        <v>0.19349036027401703</v>
      </c>
      <c r="X89" s="3">
        <v>8.949008025171004</v>
      </c>
      <c r="Y89" s="4"/>
      <c r="Z89" s="26">
        <v>-18.368592171898541</v>
      </c>
      <c r="AA89" s="26">
        <v>-18.292625645460308</v>
      </c>
      <c r="AB89" s="25">
        <v>-18.722848900510343</v>
      </c>
    </row>
    <row r="90" spans="1:28">
      <c r="A90" s="19">
        <v>40941</v>
      </c>
      <c r="B90" t="s">
        <v>82</v>
      </c>
      <c r="C90" t="s">
        <v>44</v>
      </c>
      <c r="D90">
        <v>121</v>
      </c>
      <c r="E90">
        <v>116</v>
      </c>
      <c r="G90" s="1">
        <f t="shared" si="6"/>
        <v>98.174770424681029</v>
      </c>
      <c r="H90" s="24">
        <v>169.41130000000001</v>
      </c>
      <c r="I90">
        <f t="shared" si="3"/>
        <v>167.54900000000001</v>
      </c>
      <c r="J90" s="1">
        <f t="shared" si="5"/>
        <v>1.7066400998466544</v>
      </c>
      <c r="L90" s="20">
        <v>15.627000000000001</v>
      </c>
      <c r="M90" s="21">
        <v>3.0463187647429752E-3</v>
      </c>
      <c r="N90" s="21">
        <v>2.771631341453536E-2</v>
      </c>
      <c r="O90" s="21">
        <v>1.9493944869411757E-2</v>
      </c>
      <c r="P90" s="21">
        <v>0.17736170355497125</v>
      </c>
      <c r="Q90" s="22">
        <v>9.0982971760257811</v>
      </c>
      <c r="R90" s="23"/>
      <c r="S90" s="2">
        <v>22.466000000000001</v>
      </c>
      <c r="T90" s="2">
        <v>4.2643537806921405E-3</v>
      </c>
      <c r="U90" s="2">
        <v>4.2261228048266521E-2</v>
      </c>
      <c r="V90" s="2">
        <v>1.8981366423449393E-2</v>
      </c>
      <c r="W90" s="2">
        <v>0.18811193825454695</v>
      </c>
      <c r="X90" s="3">
        <v>9.9103475512782531</v>
      </c>
      <c r="Y90" s="4"/>
      <c r="Z90" s="26">
        <v>-18.394483986921625</v>
      </c>
      <c r="AA90" s="26">
        <v>-18.522677905726969</v>
      </c>
      <c r="AB90" s="25">
        <v>-15.497810118298215</v>
      </c>
    </row>
    <row r="91" spans="1:28">
      <c r="A91" s="19">
        <v>40941</v>
      </c>
      <c r="B91" t="s">
        <v>82</v>
      </c>
      <c r="C91" t="s">
        <v>49</v>
      </c>
      <c r="D91">
        <v>10</v>
      </c>
      <c r="E91">
        <v>5</v>
      </c>
      <c r="H91" s="24">
        <v>105.8711</v>
      </c>
      <c r="I91">
        <f t="shared" si="3"/>
        <v>104.00879999999999</v>
      </c>
      <c r="L91" s="20">
        <v>16.369</v>
      </c>
      <c r="M91" s="21">
        <v>1.7449125046780038E-2</v>
      </c>
      <c r="N91" s="21">
        <v>0.16708683473733926</v>
      </c>
      <c r="O91" s="21">
        <v>0.10659860129989639</v>
      </c>
      <c r="P91" s="21">
        <v>1.0207516325819492</v>
      </c>
      <c r="Q91" s="22">
        <v>9.5756569048241484</v>
      </c>
      <c r="R91" s="23"/>
      <c r="S91" s="2">
        <v>25.611999999999998</v>
      </c>
      <c r="T91" s="2">
        <v>2.7803801242534495E-2</v>
      </c>
      <c r="U91" s="2">
        <v>0.24239058029054739</v>
      </c>
      <c r="V91" s="2">
        <v>0.10855771217606784</v>
      </c>
      <c r="W91" s="2">
        <v>0.94639458179973213</v>
      </c>
      <c r="X91" s="3">
        <v>8.7178935777938236</v>
      </c>
      <c r="Y91" s="4"/>
      <c r="Z91" s="26">
        <v>-18.84167139213595</v>
      </c>
      <c r="AA91" s="26">
        <v>-18.827523971229606</v>
      </c>
      <c r="AB91" s="25">
        <v>-19.985434440013027</v>
      </c>
    </row>
    <row r="92" spans="1:28">
      <c r="A92" s="19">
        <v>40941</v>
      </c>
      <c r="B92" t="s">
        <v>82</v>
      </c>
      <c r="C92" t="s">
        <v>50</v>
      </c>
      <c r="D92">
        <v>15</v>
      </c>
      <c r="E92">
        <v>10</v>
      </c>
      <c r="H92" s="24">
        <v>84.754400000000004</v>
      </c>
      <c r="I92">
        <f t="shared" si="3"/>
        <v>82.892099999999999</v>
      </c>
      <c r="L92" s="20">
        <v>13.781000000000001</v>
      </c>
      <c r="M92" s="21">
        <v>1.5131273812736471E-2</v>
      </c>
      <c r="N92" s="21">
        <v>0.14652553224165488</v>
      </c>
      <c r="O92" s="21">
        <v>0.10979808296013692</v>
      </c>
      <c r="P92" s="21">
        <v>1.0632431045762634</v>
      </c>
      <c r="Q92" s="22">
        <v>9.6836217528705149</v>
      </c>
      <c r="R92" s="23"/>
      <c r="S92" s="2">
        <v>24.966999999999999</v>
      </c>
      <c r="T92" s="2">
        <v>2.658531864786275E-2</v>
      </c>
      <c r="U92" s="2">
        <v>0.23340989920005745</v>
      </c>
      <c r="V92" s="2">
        <v>0.10648183060785338</v>
      </c>
      <c r="W92" s="2">
        <v>0.934873629991819</v>
      </c>
      <c r="X92" s="3">
        <v>8.779653999701889</v>
      </c>
      <c r="Y92" s="4"/>
      <c r="Z92" s="26">
        <v>-18.604525033168112</v>
      </c>
      <c r="AA92" s="26">
        <v>-18.852683957739359</v>
      </c>
    </row>
    <row r="93" spans="1:28">
      <c r="A93" s="19">
        <v>40941</v>
      </c>
      <c r="B93" t="s">
        <v>82</v>
      </c>
      <c r="C93" t="s">
        <v>51</v>
      </c>
      <c r="D93">
        <v>20</v>
      </c>
      <c r="E93">
        <v>15</v>
      </c>
      <c r="H93" s="24">
        <v>76.566199999999995</v>
      </c>
      <c r="I93">
        <f t="shared" si="3"/>
        <v>74.70389999999999</v>
      </c>
      <c r="L93" s="20">
        <v>16.463999999999999</v>
      </c>
      <c r="M93" s="21">
        <v>1.6753441833393834E-2</v>
      </c>
      <c r="N93" s="21">
        <v>0.15918787292819597</v>
      </c>
      <c r="O93" s="21">
        <v>0.10175802862848539</v>
      </c>
      <c r="P93" s="21">
        <v>0.966884553742687</v>
      </c>
      <c r="Q93" s="22">
        <v>9.5018011529364923</v>
      </c>
      <c r="R93" s="23"/>
      <c r="S93" s="2">
        <v>26.359000000000002</v>
      </c>
      <c r="T93" s="2">
        <v>1.945146182776478E-2</v>
      </c>
      <c r="U93" s="2">
        <v>0.19671116145127576</v>
      </c>
      <c r="V93" s="2">
        <v>7.3794384566048712E-2</v>
      </c>
      <c r="W93" s="2">
        <v>0.74627702663710971</v>
      </c>
      <c r="X93" s="3">
        <v>10.112924323790031</v>
      </c>
      <c r="Y93" s="4"/>
      <c r="Z93" s="26">
        <v>-18.590939214315359</v>
      </c>
      <c r="AA93" s="26">
        <v>-24.170864752358373</v>
      </c>
      <c r="AB93" s="25">
        <v>-18.236773636899887</v>
      </c>
    </row>
    <row r="94" spans="1:28">
      <c r="A94" s="19">
        <v>40941</v>
      </c>
      <c r="B94" t="s">
        <v>82</v>
      </c>
      <c r="C94" t="s">
        <v>52</v>
      </c>
      <c r="D94">
        <v>25</v>
      </c>
      <c r="E94">
        <v>20</v>
      </c>
      <c r="H94" s="24">
        <v>81.218299999999999</v>
      </c>
      <c r="I94">
        <f t="shared" ref="I94:I134" si="7">H94-1.8623</f>
        <v>79.355999999999995</v>
      </c>
      <c r="L94" s="20">
        <v>14.477</v>
      </c>
      <c r="M94" s="21">
        <v>1.140500830691763E-2</v>
      </c>
      <c r="N94" s="21">
        <v>0.11145675130620267</v>
      </c>
      <c r="O94" s="21">
        <v>7.8780191385767973E-2</v>
      </c>
      <c r="P94" s="21">
        <v>0.76988845276094953</v>
      </c>
      <c r="Q94" s="22">
        <v>9.772614653739387</v>
      </c>
      <c r="R94" s="23"/>
      <c r="S94" s="2">
        <v>25.736000000000001</v>
      </c>
      <c r="T94" s="2">
        <v>2.217276197590894E-2</v>
      </c>
      <c r="U94" s="2">
        <v>0.19555866632233243</v>
      </c>
      <c r="V94" s="2">
        <v>8.6154654864427027E-2</v>
      </c>
      <c r="W94" s="2">
        <v>0.75986426143274954</v>
      </c>
      <c r="X94" s="3">
        <v>8.8197702448982245</v>
      </c>
      <c r="Y94" s="4"/>
      <c r="Z94" s="26">
        <v>-17.532054572601314</v>
      </c>
      <c r="AA94" s="26">
        <v>-18.31318608314962</v>
      </c>
    </row>
    <row r="95" spans="1:28">
      <c r="A95" s="19">
        <v>40941</v>
      </c>
      <c r="B95" t="s">
        <v>82</v>
      </c>
      <c r="C95" t="s">
        <v>53</v>
      </c>
      <c r="D95">
        <v>30</v>
      </c>
      <c r="E95">
        <v>25</v>
      </c>
      <c r="H95" s="24">
        <v>64.814499999999995</v>
      </c>
      <c r="I95">
        <f t="shared" si="7"/>
        <v>62.952199999999998</v>
      </c>
      <c r="L95" s="20">
        <v>13.057</v>
      </c>
      <c r="M95" s="21">
        <v>1.5573206410118468E-2</v>
      </c>
      <c r="N95" s="21">
        <v>0.1513422871969963</v>
      </c>
      <c r="O95" s="21">
        <v>0.11927093827156672</v>
      </c>
      <c r="P95" s="21">
        <v>1.1590892792907734</v>
      </c>
      <c r="Q95" s="22">
        <v>9.7181199048812328</v>
      </c>
      <c r="R95" s="23"/>
      <c r="S95" s="2">
        <v>24.652000000000001</v>
      </c>
      <c r="T95" s="2">
        <v>2.9451468680678949E-2</v>
      </c>
      <c r="U95" s="2">
        <v>0.25990718911319605</v>
      </c>
      <c r="V95" s="2">
        <v>0.11946888155394672</v>
      </c>
      <c r="W95" s="2">
        <v>1.0543046775644818</v>
      </c>
      <c r="X95" s="3">
        <v>8.8249313448908921</v>
      </c>
      <c r="Y95" s="4"/>
      <c r="Z95" s="26">
        <v>-18.791110751732973</v>
      </c>
      <c r="AA95" s="26">
        <v>-18.945107588758127</v>
      </c>
      <c r="AB95" s="25">
        <v>-17.623633055416153</v>
      </c>
    </row>
    <row r="96" spans="1:28">
      <c r="A96" s="19">
        <v>40941</v>
      </c>
      <c r="B96" t="s">
        <v>82</v>
      </c>
      <c r="C96" t="s">
        <v>54</v>
      </c>
      <c r="D96">
        <v>35</v>
      </c>
      <c r="E96">
        <v>30</v>
      </c>
      <c r="H96" s="24">
        <v>86.084400000000002</v>
      </c>
      <c r="I96">
        <f t="shared" si="7"/>
        <v>84.222099999999998</v>
      </c>
      <c r="L96" s="20">
        <v>13.974</v>
      </c>
      <c r="M96" s="21">
        <v>1.3260600666845012E-2</v>
      </c>
      <c r="N96" s="21">
        <v>0.12627436917925058</v>
      </c>
      <c r="O96" s="21">
        <v>9.4894809409224359E-2</v>
      </c>
      <c r="P96" s="21">
        <v>0.90363796464327018</v>
      </c>
      <c r="Q96" s="22">
        <v>9.5225225728250535</v>
      </c>
      <c r="R96" s="23"/>
      <c r="S96" s="2">
        <v>24.07</v>
      </c>
      <c r="T96" s="2">
        <v>2.2717960847382868E-2</v>
      </c>
      <c r="U96" s="2">
        <v>0.20874123489150898</v>
      </c>
      <c r="V96" s="2">
        <v>9.4382886777660435E-2</v>
      </c>
      <c r="W96" s="2">
        <v>0.8672257369817572</v>
      </c>
      <c r="X96" s="3">
        <v>9.1883790228274904</v>
      </c>
      <c r="Y96" s="4"/>
      <c r="Z96" s="26">
        <v>-17.911069334923365</v>
      </c>
      <c r="AA96" s="26">
        <v>-17.737493821482097</v>
      </c>
    </row>
    <row r="97" spans="1:28">
      <c r="A97" s="19">
        <v>40941</v>
      </c>
      <c r="B97" t="s">
        <v>82</v>
      </c>
      <c r="C97" t="s">
        <v>55</v>
      </c>
      <c r="D97">
        <v>45</v>
      </c>
      <c r="E97">
        <v>40</v>
      </c>
      <c r="H97" s="24">
        <v>127.1391</v>
      </c>
      <c r="I97">
        <f t="shared" si="7"/>
        <v>125.27679999999999</v>
      </c>
      <c r="L97" s="20">
        <v>13.765000000000001</v>
      </c>
      <c r="M97" s="21">
        <v>8.6248981987578771E-3</v>
      </c>
      <c r="N97" s="21">
        <v>8.6338596979804158E-2</v>
      </c>
      <c r="O97" s="21">
        <v>6.2658177978626065E-2</v>
      </c>
      <c r="P97" s="21">
        <v>0.62723281496406946</v>
      </c>
      <c r="Q97" s="22">
        <v>10.010390266662892</v>
      </c>
      <c r="R97" s="23"/>
      <c r="S97" s="2">
        <v>24.155999999999999</v>
      </c>
      <c r="T97" s="2">
        <v>1.6181609801557063E-2</v>
      </c>
      <c r="U97" s="2">
        <v>0.15256664660087496</v>
      </c>
      <c r="V97" s="2">
        <v>6.6987952482021301E-2</v>
      </c>
      <c r="W97" s="2">
        <v>0.6315890321281461</v>
      </c>
      <c r="X97" s="3">
        <v>9.4283973270814094</v>
      </c>
      <c r="Y97" s="4"/>
      <c r="Z97" s="26">
        <v>-16.724180000592444</v>
      </c>
      <c r="AA97" s="26">
        <v>-16.493813471759982</v>
      </c>
      <c r="AB97" s="25">
        <v>-16.990323375857301</v>
      </c>
    </row>
    <row r="98" spans="1:28">
      <c r="A98" s="19">
        <v>40941</v>
      </c>
      <c r="B98" t="s">
        <v>82</v>
      </c>
      <c r="C98" t="s">
        <v>56</v>
      </c>
      <c r="D98">
        <v>50</v>
      </c>
      <c r="E98">
        <v>45</v>
      </c>
      <c r="H98" s="24">
        <v>101.3806</v>
      </c>
      <c r="I98">
        <f t="shared" si="7"/>
        <v>99.518299999999996</v>
      </c>
      <c r="L98" s="20">
        <v>15.032999999999999</v>
      </c>
      <c r="M98" s="21">
        <v>6.3686814812631337E-3</v>
      </c>
      <c r="N98" s="21">
        <v>6.334362442049539E-2</v>
      </c>
      <c r="O98" s="21">
        <v>4.2364674258385776E-2</v>
      </c>
      <c r="P98" s="21">
        <v>0.42136382904606789</v>
      </c>
      <c r="Q98" s="22">
        <v>9.9461128032316228</v>
      </c>
      <c r="R98" s="23"/>
      <c r="S98" s="2">
        <v>27.673999999999999</v>
      </c>
      <c r="T98" s="2">
        <v>1.2478549323969076E-2</v>
      </c>
      <c r="U98" s="2">
        <v>0.11511296966191498</v>
      </c>
      <c r="V98" s="2">
        <v>4.5091238433074637E-2</v>
      </c>
      <c r="W98" s="2">
        <v>0.41596072003293699</v>
      </c>
      <c r="X98" s="3">
        <v>9.2248679452509297</v>
      </c>
      <c r="Y98" s="4"/>
      <c r="Z98" s="26">
        <v>-15.785747328311349</v>
      </c>
      <c r="AA98" s="26">
        <v>-16.436458517530316</v>
      </c>
    </row>
    <row r="99" spans="1:28">
      <c r="A99" s="19">
        <v>40941</v>
      </c>
      <c r="B99" t="s">
        <v>82</v>
      </c>
      <c r="C99" t="s">
        <v>57</v>
      </c>
      <c r="D99">
        <v>55</v>
      </c>
      <c r="E99">
        <v>50</v>
      </c>
      <c r="H99" s="24">
        <v>192.26400000000001</v>
      </c>
      <c r="I99">
        <f t="shared" si="7"/>
        <v>190.40170000000001</v>
      </c>
      <c r="L99" s="20">
        <v>15.051</v>
      </c>
      <c r="M99" s="21">
        <v>7.0440384179151494E-3</v>
      </c>
      <c r="N99" s="21">
        <v>6.9418729134938489E-2</v>
      </c>
      <c r="O99" s="21">
        <v>4.6801132269717292E-2</v>
      </c>
      <c r="P99" s="21">
        <v>0.46122336811466669</v>
      </c>
      <c r="Q99" s="22">
        <v>9.8549617444427007</v>
      </c>
      <c r="R99" s="23"/>
      <c r="S99" s="2">
        <v>21.765000000000001</v>
      </c>
      <c r="T99" s="2">
        <v>9.6244701148755479E-3</v>
      </c>
      <c r="U99" s="2">
        <v>9.1812371952142674E-2</v>
      </c>
      <c r="V99" s="2">
        <v>4.4219940798876853E-2</v>
      </c>
      <c r="W99" s="2">
        <v>0.42183492741623096</v>
      </c>
      <c r="X99" s="3">
        <v>9.5394729118892254</v>
      </c>
      <c r="Y99" s="4"/>
      <c r="Z99" s="26">
        <v>-17.140301524841433</v>
      </c>
      <c r="AA99" s="26">
        <v>-16.727283919729281</v>
      </c>
      <c r="AB99" s="25">
        <v>-13.123907274856265</v>
      </c>
    </row>
    <row r="100" spans="1:28">
      <c r="A100" s="19">
        <v>40941</v>
      </c>
      <c r="B100" t="s">
        <v>82</v>
      </c>
      <c r="C100" t="s">
        <v>58</v>
      </c>
      <c r="D100">
        <v>60</v>
      </c>
      <c r="E100">
        <v>55</v>
      </c>
      <c r="H100" s="24">
        <v>121.3464</v>
      </c>
      <c r="I100">
        <f t="shared" si="7"/>
        <v>119.4841</v>
      </c>
      <c r="L100" s="20">
        <v>17.978000000000002</v>
      </c>
      <c r="M100" s="21">
        <v>1.0424101532906547E-2</v>
      </c>
      <c r="N100" s="21">
        <v>0.10198964916793217</v>
      </c>
      <c r="O100" s="21">
        <v>5.7982542735045869E-2</v>
      </c>
      <c r="P100" s="21">
        <v>0.56730253180516277</v>
      </c>
      <c r="Q100" s="22">
        <v>9.784023001500298</v>
      </c>
      <c r="R100" s="23"/>
      <c r="S100" s="2">
        <v>28.492000000000001</v>
      </c>
      <c r="T100" s="2">
        <v>1.9405860938145805E-2</v>
      </c>
      <c r="U100" s="2">
        <v>0.18041992935429604</v>
      </c>
      <c r="V100" s="2">
        <v>6.8109858690670377E-2</v>
      </c>
      <c r="W100" s="2">
        <v>0.63323013250840954</v>
      </c>
      <c r="X100" s="3">
        <v>9.2971875831413051</v>
      </c>
      <c r="Y100" s="4"/>
      <c r="Z100" s="26">
        <v>-16.53401991012479</v>
      </c>
      <c r="AA100" s="26">
        <v>-16.952251708534384</v>
      </c>
      <c r="AB100" s="25">
        <v>-10.235692430498695</v>
      </c>
    </row>
    <row r="101" spans="1:28">
      <c r="A101" s="19">
        <v>40941</v>
      </c>
      <c r="B101" t="s">
        <v>82</v>
      </c>
      <c r="C101" t="s">
        <v>59</v>
      </c>
      <c r="D101">
        <v>70</v>
      </c>
      <c r="E101">
        <v>65</v>
      </c>
      <c r="H101" s="24">
        <v>95.552700000000002</v>
      </c>
      <c r="I101">
        <f t="shared" si="7"/>
        <v>93.690399999999997</v>
      </c>
      <c r="L101" s="20">
        <v>16.327000000000002</v>
      </c>
      <c r="M101" s="21">
        <v>5.5903817882476557E-3</v>
      </c>
      <c r="N101" s="21">
        <v>5.2495372657527496E-2</v>
      </c>
      <c r="O101" s="21">
        <v>3.4240104050025449E-2</v>
      </c>
      <c r="P101" s="21">
        <v>0.32152491368608743</v>
      </c>
      <c r="Q101" s="22">
        <v>9.3903018874105459</v>
      </c>
      <c r="R101" s="23"/>
      <c r="S101" s="2">
        <v>21.678000000000001</v>
      </c>
      <c r="T101" s="2">
        <v>6.6563886817345794E-3</v>
      </c>
      <c r="U101" s="2">
        <v>6.5387744112847951E-2</v>
      </c>
      <c r="V101" s="2">
        <v>3.0705732455644338E-2</v>
      </c>
      <c r="W101" s="2">
        <v>0.30163181157324453</v>
      </c>
      <c r="X101" s="3">
        <v>9.8233061858714414</v>
      </c>
      <c r="Y101" s="4"/>
      <c r="Z101" s="26">
        <v>-17.335355111929914</v>
      </c>
      <c r="AA101" s="26">
        <v>-17.698251088597704</v>
      </c>
      <c r="AB101" s="25">
        <v>-10.444442595576213</v>
      </c>
    </row>
    <row r="102" spans="1:28">
      <c r="S102" s="2"/>
      <c r="T102" s="2"/>
      <c r="U102" s="2"/>
      <c r="V102" s="2"/>
      <c r="W102" s="2"/>
      <c r="X102" s="3"/>
      <c r="Y102" s="4"/>
    </row>
    <row r="103" spans="1:28">
      <c r="A103" t="s">
        <v>83</v>
      </c>
      <c r="S103" s="2"/>
      <c r="T103" s="2"/>
      <c r="U103" s="2"/>
      <c r="V103" s="2"/>
      <c r="W103" s="2"/>
      <c r="X103" s="3"/>
      <c r="Y103" s="4"/>
    </row>
    <row r="104" spans="1:28">
      <c r="A104" s="19">
        <v>40942</v>
      </c>
      <c r="B104" t="s">
        <v>84</v>
      </c>
      <c r="C104" t="s">
        <v>32</v>
      </c>
      <c r="D104">
        <v>5</v>
      </c>
      <c r="E104">
        <v>0</v>
      </c>
      <c r="G104" s="1">
        <f t="shared" ref="G104:G129" si="8">(D104-E104)*(dkr/2)^2*PI()</f>
        <v>98.174770424681029</v>
      </c>
      <c r="H104" s="24">
        <v>129.46019999999999</v>
      </c>
      <c r="I104">
        <f t="shared" si="7"/>
        <v>127.59789999999998</v>
      </c>
      <c r="J104" s="1">
        <f t="shared" si="5"/>
        <v>1.2997015368413025</v>
      </c>
      <c r="L104" s="20">
        <v>14.722</v>
      </c>
      <c r="M104" s="21">
        <v>2.3588625754907718E-2</v>
      </c>
      <c r="N104" s="21">
        <v>0.24021908724429195</v>
      </c>
      <c r="O104" s="21">
        <v>0.16022704629063794</v>
      </c>
      <c r="P104" s="21">
        <v>1.6317014484736583</v>
      </c>
      <c r="Q104" s="22">
        <v>10.183683006387659</v>
      </c>
      <c r="R104" s="23"/>
      <c r="S104" s="2">
        <v>18.047000000000001</v>
      </c>
      <c r="T104" s="2">
        <v>3.09577886970064E-2</v>
      </c>
      <c r="U104" s="2">
        <v>0.31839472741884645</v>
      </c>
      <c r="V104" s="2">
        <v>0.17153980549125283</v>
      </c>
      <c r="W104" s="2">
        <v>1.7642529363265165</v>
      </c>
      <c r="X104" s="3">
        <v>10.284802010087853</v>
      </c>
      <c r="Y104" s="4"/>
      <c r="Z104" s="26">
        <v>-22.444480755447618</v>
      </c>
      <c r="AA104" s="6">
        <v>-23.067551747443147</v>
      </c>
      <c r="AB104" s="25">
        <v>-19.650627411965992</v>
      </c>
    </row>
    <row r="105" spans="1:28">
      <c r="A105" s="19">
        <v>40942</v>
      </c>
      <c r="B105" t="s">
        <v>84</v>
      </c>
      <c r="C105" t="s">
        <v>33</v>
      </c>
      <c r="D105">
        <v>12</v>
      </c>
      <c r="E105">
        <v>7</v>
      </c>
      <c r="G105" s="1">
        <f t="shared" si="8"/>
        <v>98.174770424681029</v>
      </c>
      <c r="H105" s="24">
        <v>116.90600000000001</v>
      </c>
      <c r="I105">
        <f t="shared" si="7"/>
        <v>115.0437</v>
      </c>
      <c r="J105" s="1">
        <f t="shared" si="5"/>
        <v>1.1718255057011893</v>
      </c>
      <c r="L105" s="20">
        <v>15.151</v>
      </c>
      <c r="M105" s="21">
        <v>1.8549617042037156E-2</v>
      </c>
      <c r="N105" s="21">
        <v>0.19020258165709469</v>
      </c>
      <c r="O105" s="21">
        <v>0.12243163515304044</v>
      </c>
      <c r="P105" s="21">
        <v>1.2553797218473679</v>
      </c>
      <c r="Q105" s="22">
        <v>10.253720129426794</v>
      </c>
      <c r="R105" s="23"/>
      <c r="S105" s="2">
        <v>25.457000000000001</v>
      </c>
      <c r="T105" s="2">
        <v>3.0400563310437338E-2</v>
      </c>
      <c r="U105" s="2">
        <v>0.31512183395604509</v>
      </c>
      <c r="V105" s="2">
        <v>0.11941926900434982</v>
      </c>
      <c r="W105" s="2">
        <v>1.2378592683978673</v>
      </c>
      <c r="X105" s="3">
        <v>10.36565772608086</v>
      </c>
      <c r="Y105" s="4"/>
      <c r="Z105" s="26">
        <v>-22.423866587748904</v>
      </c>
      <c r="AA105" s="6">
        <v>-22.179571572205596</v>
      </c>
      <c r="AB105" s="25">
        <v>-18.378965778329498</v>
      </c>
    </row>
    <row r="106" spans="1:28">
      <c r="A106" s="19">
        <v>40942</v>
      </c>
      <c r="B106" t="s">
        <v>84</v>
      </c>
      <c r="C106" t="s">
        <v>34</v>
      </c>
      <c r="D106">
        <v>17</v>
      </c>
      <c r="E106">
        <v>12</v>
      </c>
      <c r="G106" s="1">
        <f t="shared" si="8"/>
        <v>98.174770424681029</v>
      </c>
      <c r="H106" s="24">
        <v>108.81529999999999</v>
      </c>
      <c r="I106">
        <f t="shared" si="7"/>
        <v>106.95299999999999</v>
      </c>
      <c r="J106" s="1">
        <f t="shared" si="5"/>
        <v>1.0894143122244788</v>
      </c>
      <c r="L106" s="20">
        <v>14.159000000000001</v>
      </c>
      <c r="M106" s="21">
        <v>7.1864653687399721E-3</v>
      </c>
      <c r="N106" s="21">
        <v>7.6042976813659777E-2</v>
      </c>
      <c r="O106" s="21">
        <v>5.0755458498057571E-2</v>
      </c>
      <c r="P106" s="21">
        <v>0.53706460070386164</v>
      </c>
      <c r="Q106" s="22">
        <v>10.581415607237895</v>
      </c>
      <c r="R106" s="23"/>
      <c r="S106" s="2">
        <v>24.213999999999999</v>
      </c>
      <c r="T106" s="2">
        <v>1.2315113000840311E-2</v>
      </c>
      <c r="U106" s="2">
        <v>0.14977397537132811</v>
      </c>
      <c r="V106" s="2">
        <v>5.0859473861568978E-2</v>
      </c>
      <c r="W106" s="2">
        <v>0.61854288994518924</v>
      </c>
      <c r="X106" s="3">
        <v>12.16180276714541</v>
      </c>
      <c r="Y106" s="4"/>
      <c r="Z106" s="26">
        <v>-22.073936065701176</v>
      </c>
      <c r="AA106" s="6">
        <v>-23.71030443151724</v>
      </c>
      <c r="AB106" s="25">
        <v>-14.646674179528038</v>
      </c>
    </row>
    <row r="107" spans="1:28">
      <c r="A107" s="19">
        <v>40942</v>
      </c>
      <c r="B107" t="s">
        <v>84</v>
      </c>
      <c r="C107" t="s">
        <v>35</v>
      </c>
      <c r="D107">
        <v>23</v>
      </c>
      <c r="E107">
        <v>18</v>
      </c>
      <c r="G107" s="1">
        <f t="shared" si="8"/>
        <v>98.174770424681029</v>
      </c>
      <c r="H107" s="24">
        <v>112.3964</v>
      </c>
      <c r="I107">
        <f t="shared" si="7"/>
        <v>110.5341</v>
      </c>
      <c r="J107" s="1">
        <f t="shared" si="5"/>
        <v>1.1258910972936875</v>
      </c>
      <c r="L107" s="20">
        <v>15.035</v>
      </c>
      <c r="M107" s="21">
        <v>8.6452664065063169E-3</v>
      </c>
      <c r="N107" s="21">
        <v>9.4584670589251282E-2</v>
      </c>
      <c r="O107" s="21">
        <v>5.750094051550593E-2</v>
      </c>
      <c r="P107" s="21">
        <v>0.62909657857832579</v>
      </c>
      <c r="Q107" s="22">
        <v>10.940631108610843</v>
      </c>
      <c r="R107" s="23"/>
      <c r="S107" s="2">
        <v>17.443999999999999</v>
      </c>
      <c r="T107" s="2">
        <v>1.2416931593070538E-2</v>
      </c>
      <c r="U107" s="2">
        <v>0.1236740825283725</v>
      </c>
      <c r="V107" s="2">
        <v>7.1181676181326176E-2</v>
      </c>
      <c r="W107" s="2">
        <v>0.70897777188931732</v>
      </c>
      <c r="X107" s="3">
        <v>9.9601162816577613</v>
      </c>
      <c r="Y107" s="4"/>
      <c r="Z107" s="26">
        <v>-20.611980565480739</v>
      </c>
      <c r="AA107" s="6">
        <v>-20.497108338420762</v>
      </c>
      <c r="AB107" s="25">
        <v>-13.450646663673261</v>
      </c>
    </row>
    <row r="108" spans="1:28">
      <c r="A108" s="19">
        <v>40942</v>
      </c>
      <c r="B108" t="s">
        <v>84</v>
      </c>
      <c r="C108" t="s">
        <v>36</v>
      </c>
      <c r="D108">
        <v>28</v>
      </c>
      <c r="E108">
        <v>23</v>
      </c>
      <c r="G108" s="1">
        <f t="shared" si="8"/>
        <v>98.174770424681029</v>
      </c>
      <c r="H108" s="24">
        <v>102.6193</v>
      </c>
      <c r="I108">
        <f t="shared" si="7"/>
        <v>100.75699999999999</v>
      </c>
      <c r="J108" s="1">
        <f t="shared" si="5"/>
        <v>1.0263023744710462</v>
      </c>
      <c r="L108" s="20">
        <v>15.367000000000001</v>
      </c>
      <c r="M108" s="21">
        <v>1.3453164698558583E-2</v>
      </c>
      <c r="N108" s="21">
        <v>0.14044887553654475</v>
      </c>
      <c r="O108" s="21">
        <v>8.7545810493646001E-2</v>
      </c>
      <c r="P108" s="21">
        <v>0.91396417997361068</v>
      </c>
      <c r="Q108" s="22">
        <v>10.439839151868329</v>
      </c>
      <c r="R108" s="23"/>
      <c r="S108" s="2">
        <v>22.846</v>
      </c>
      <c r="T108" s="2">
        <v>1.8149626876820927E-2</v>
      </c>
      <c r="U108" s="2">
        <v>0.17878340646051452</v>
      </c>
      <c r="V108" s="2">
        <v>7.9443346217372535E-2</v>
      </c>
      <c r="W108" s="2">
        <v>0.78255890072885637</v>
      </c>
      <c r="X108" s="3">
        <v>9.8505279295212738</v>
      </c>
      <c r="Y108" s="4"/>
      <c r="Z108" s="26">
        <v>-20.120355313822532</v>
      </c>
      <c r="AA108" s="6">
        <v>-20.12666629894062</v>
      </c>
      <c r="AB108" s="25">
        <v>-12.808260889980602</v>
      </c>
    </row>
    <row r="109" spans="1:28">
      <c r="A109" s="19">
        <v>40942</v>
      </c>
      <c r="B109" t="s">
        <v>84</v>
      </c>
      <c r="C109" t="s">
        <v>37</v>
      </c>
      <c r="D109">
        <v>33</v>
      </c>
      <c r="E109">
        <v>28</v>
      </c>
      <c r="G109" s="1">
        <f t="shared" si="8"/>
        <v>98.174770424681029</v>
      </c>
      <c r="H109" s="24">
        <v>118.5235</v>
      </c>
      <c r="I109">
        <f t="shared" si="7"/>
        <v>116.66119999999999</v>
      </c>
      <c r="J109" s="1">
        <f t="shared" si="5"/>
        <v>1.1883012254100622</v>
      </c>
      <c r="L109" s="20">
        <v>14.16</v>
      </c>
      <c r="M109" s="21">
        <v>5.4978898085415668E-3</v>
      </c>
      <c r="N109" s="21">
        <v>6.9214680027830044E-2</v>
      </c>
      <c r="O109" s="21">
        <v>3.8826905427553439E-2</v>
      </c>
      <c r="P109" s="21">
        <v>0.4888042374846755</v>
      </c>
      <c r="Q109" s="22">
        <v>12.589317435991088</v>
      </c>
      <c r="R109" s="23"/>
      <c r="S109" s="2">
        <v>20.54</v>
      </c>
      <c r="T109" s="2">
        <v>8.6200237264487806E-3</v>
      </c>
      <c r="U109" s="2">
        <v>9.7696881057245943E-2</v>
      </c>
      <c r="V109" s="2">
        <v>4.1967009379010614E-2</v>
      </c>
      <c r="W109" s="2">
        <v>0.47564206941210296</v>
      </c>
      <c r="X109" s="3">
        <v>11.333713706318818</v>
      </c>
      <c r="Y109" s="4"/>
      <c r="Z109" s="26">
        <v>-19.817062575438829</v>
      </c>
      <c r="AA109" s="6">
        <v>-20.888365661684695</v>
      </c>
      <c r="AB109" s="25">
        <v>-8.4638371645991626</v>
      </c>
    </row>
    <row r="110" spans="1:28">
      <c r="A110" s="19">
        <v>40942</v>
      </c>
      <c r="B110" t="s">
        <v>84</v>
      </c>
      <c r="C110" t="s">
        <v>38</v>
      </c>
      <c r="D110">
        <v>38</v>
      </c>
      <c r="E110">
        <v>33</v>
      </c>
      <c r="G110" s="1">
        <f t="shared" si="8"/>
        <v>98.174770424681029</v>
      </c>
      <c r="H110" s="24">
        <v>122.1524</v>
      </c>
      <c r="I110">
        <f t="shared" si="7"/>
        <v>120.2901</v>
      </c>
      <c r="J110" s="1">
        <f t="shared" si="5"/>
        <v>1.2252648972811777</v>
      </c>
      <c r="L110" s="20">
        <v>14.098000000000001</v>
      </c>
      <c r="M110" s="21">
        <v>5.6254681044268099E-3</v>
      </c>
      <c r="N110" s="21">
        <v>6.2393289929691419E-2</v>
      </c>
      <c r="O110" s="21">
        <v>3.9902596853644556E-2</v>
      </c>
      <c r="P110" s="21">
        <v>0.44256837799469012</v>
      </c>
      <c r="Q110" s="22">
        <v>11.091217436748545</v>
      </c>
      <c r="R110" s="23"/>
      <c r="S110" s="2">
        <v>16.190999999999999</v>
      </c>
      <c r="T110" s="2">
        <v>6.9094713769809572E-3</v>
      </c>
      <c r="U110" s="2">
        <v>7.8085474224478466E-2</v>
      </c>
      <c r="V110" s="2">
        <v>4.2674766085979601E-2</v>
      </c>
      <c r="W110" s="2">
        <v>0.48227703183545467</v>
      </c>
      <c r="X110" s="3">
        <v>11.301222620969499</v>
      </c>
      <c r="Y110" s="4"/>
      <c r="Z110" s="26">
        <v>-19.799059154611065</v>
      </c>
      <c r="AA110" s="6">
        <v>-20.680934837728877</v>
      </c>
      <c r="AB110" s="25">
        <v>-9.5116218096017917</v>
      </c>
    </row>
    <row r="111" spans="1:28">
      <c r="A111" s="19">
        <v>40942</v>
      </c>
      <c r="B111" t="s">
        <v>84</v>
      </c>
      <c r="C111" t="s">
        <v>39</v>
      </c>
      <c r="D111">
        <v>44</v>
      </c>
      <c r="E111">
        <v>39</v>
      </c>
      <c r="F111" t="s">
        <v>85</v>
      </c>
      <c r="G111" s="1">
        <f t="shared" si="8"/>
        <v>98.174770424681029</v>
      </c>
      <c r="H111" s="24">
        <v>130.7355</v>
      </c>
      <c r="I111">
        <f t="shared" si="7"/>
        <v>128.8732</v>
      </c>
      <c r="J111" s="1">
        <f t="shared" si="5"/>
        <v>1.3126916359725087</v>
      </c>
      <c r="L111" s="20">
        <v>13.787000000000001</v>
      </c>
      <c r="M111" s="21">
        <v>4.7023623195398649E-3</v>
      </c>
      <c r="N111" s="21">
        <v>5.6256007247358637E-2</v>
      </c>
      <c r="O111" s="21">
        <v>3.4107219261187094E-2</v>
      </c>
      <c r="P111" s="21">
        <v>0.40803660874271874</v>
      </c>
      <c r="Q111" s="22">
        <v>11.963350210934701</v>
      </c>
      <c r="R111" s="23"/>
      <c r="S111" s="2">
        <v>26.507000000000001</v>
      </c>
      <c r="T111" s="2">
        <v>8.5780621248023829E-3</v>
      </c>
      <c r="U111" s="2">
        <v>8.7843483055384711E-2</v>
      </c>
      <c r="V111" s="2">
        <v>3.2361497433894375E-2</v>
      </c>
      <c r="W111" s="2">
        <v>0.33139730280825708</v>
      </c>
      <c r="X111" s="3">
        <v>10.240481099034755</v>
      </c>
      <c r="Y111" s="4"/>
      <c r="Z111" s="26">
        <v>-19.523805214315686</v>
      </c>
      <c r="AA111" s="6">
        <v>-20.521568389535101</v>
      </c>
      <c r="AB111" s="25">
        <v>-8.9075573222518614</v>
      </c>
    </row>
    <row r="112" spans="1:28">
      <c r="A112" s="19">
        <v>40942</v>
      </c>
      <c r="B112" t="s">
        <v>84</v>
      </c>
      <c r="C112" t="s">
        <v>40</v>
      </c>
      <c r="D112">
        <v>49</v>
      </c>
      <c r="E112">
        <v>44</v>
      </c>
      <c r="F112" t="s">
        <v>86</v>
      </c>
      <c r="G112" s="1">
        <f t="shared" si="8"/>
        <v>98.174770424681029</v>
      </c>
      <c r="H112" s="24">
        <v>126.369</v>
      </c>
      <c r="I112">
        <f t="shared" si="7"/>
        <v>124.5067</v>
      </c>
      <c r="J112" s="1">
        <f t="shared" si="5"/>
        <v>1.26821483219582</v>
      </c>
      <c r="L112" s="20">
        <v>15.474</v>
      </c>
      <c r="M112" s="21">
        <v>6.7576419867592065E-3</v>
      </c>
      <c r="N112" s="21">
        <v>9.5276030027132794E-2</v>
      </c>
      <c r="O112" s="21">
        <v>4.3670944725082116E-2</v>
      </c>
      <c r="P112" s="21">
        <v>0.61571688010296488</v>
      </c>
      <c r="Q112" s="22">
        <v>14.099005276369303</v>
      </c>
      <c r="R112" s="23"/>
      <c r="S112" s="2">
        <v>24.614000000000001</v>
      </c>
      <c r="T112" s="2">
        <v>1.0439799656672666E-2</v>
      </c>
      <c r="U112" s="2">
        <v>0.11267736273188489</v>
      </c>
      <c r="V112" s="2">
        <v>4.24140718967769E-2</v>
      </c>
      <c r="W112" s="2">
        <v>0.45777753608468713</v>
      </c>
      <c r="X112" s="3">
        <v>10.793057954887709</v>
      </c>
      <c r="Y112" s="4"/>
      <c r="Z112" s="26">
        <v>-18.134060484405179</v>
      </c>
      <c r="AA112" s="6">
        <v>-20.552135325259481</v>
      </c>
      <c r="AB112" s="25">
        <v>-7.8345613046553311</v>
      </c>
    </row>
    <row r="113" spans="1:29">
      <c r="A113" s="19">
        <v>40942</v>
      </c>
      <c r="B113" t="s">
        <v>84</v>
      </c>
      <c r="C113" t="s">
        <v>41</v>
      </c>
      <c r="D113">
        <v>55</v>
      </c>
      <c r="E113">
        <v>50</v>
      </c>
      <c r="F113" t="s">
        <v>87</v>
      </c>
      <c r="G113" s="1">
        <f t="shared" si="8"/>
        <v>98.174770424681029</v>
      </c>
      <c r="H113" s="24">
        <v>97.102599999999995</v>
      </c>
      <c r="I113">
        <f t="shared" si="7"/>
        <v>95.240299999999991</v>
      </c>
      <c r="J113" s="1">
        <f t="shared" si="5"/>
        <v>0.97010972969952247</v>
      </c>
      <c r="L113" s="20">
        <v>14.154</v>
      </c>
      <c r="M113" s="21">
        <v>6.7075457972754719E-3</v>
      </c>
      <c r="N113" s="21">
        <v>9.2090665663986396E-2</v>
      </c>
      <c r="O113" s="21">
        <v>4.7389754113858075E-2</v>
      </c>
      <c r="P113" s="21">
        <v>0.65063350052272428</v>
      </c>
      <c r="Q113" s="22">
        <v>13.729412880250861</v>
      </c>
      <c r="R113" s="23"/>
      <c r="S113" s="2">
        <v>24.736000000000001</v>
      </c>
      <c r="T113" s="2">
        <v>1.2872955469786528E-2</v>
      </c>
      <c r="U113" s="2">
        <v>0.13853389521643239</v>
      </c>
      <c r="V113" s="2">
        <v>5.2041378839693266E-2</v>
      </c>
      <c r="W113" s="2">
        <v>0.56004970575853974</v>
      </c>
      <c r="X113" s="3">
        <v>10.761623120780493</v>
      </c>
      <c r="Y113" s="4"/>
      <c r="Z113" s="26">
        <v>-18.739938027753002</v>
      </c>
      <c r="AA113" s="6">
        <v>-20.678174259648589</v>
      </c>
      <c r="AB113" s="25">
        <v>-7.8759079557093372</v>
      </c>
    </row>
    <row r="114" spans="1:29">
      <c r="A114" s="19">
        <v>40942</v>
      </c>
      <c r="B114" t="s">
        <v>84</v>
      </c>
      <c r="C114" t="s">
        <v>42</v>
      </c>
      <c r="D114">
        <v>60</v>
      </c>
      <c r="E114">
        <v>55</v>
      </c>
      <c r="G114" s="1">
        <f t="shared" si="8"/>
        <v>98.174770424681029</v>
      </c>
      <c r="H114" s="24">
        <v>100.1272</v>
      </c>
      <c r="I114">
        <f t="shared" si="7"/>
        <v>98.264899999999997</v>
      </c>
      <c r="J114" s="1">
        <f t="shared" si="5"/>
        <v>1.0009180523155703</v>
      </c>
      <c r="L114" s="20">
        <v>15.541</v>
      </c>
      <c r="M114" s="21">
        <v>1.8943707065975868E-2</v>
      </c>
      <c r="N114" s="21">
        <v>0.20274996118555966</v>
      </c>
      <c r="O114" s="21">
        <v>0.12189503291921927</v>
      </c>
      <c r="P114" s="21">
        <v>1.3046133529731654</v>
      </c>
      <c r="Q114" s="22">
        <v>10.702760577928899</v>
      </c>
      <c r="R114" s="23"/>
      <c r="S114" s="2">
        <v>20.219000000000001</v>
      </c>
      <c r="T114" s="2">
        <v>2.2869689979663415E-2</v>
      </c>
      <c r="U114" s="2">
        <v>0.23131991929053883</v>
      </c>
      <c r="V114" s="2">
        <v>0.11310989653129934</v>
      </c>
      <c r="W114" s="2">
        <v>1.144072007965472</v>
      </c>
      <c r="X114" s="3">
        <v>10.114694143044227</v>
      </c>
      <c r="Y114" s="4"/>
      <c r="Z114" s="26">
        <v>-19.313587486151132</v>
      </c>
      <c r="AA114" s="6">
        <v>-20.498777249387455</v>
      </c>
      <c r="AB114" s="25">
        <v>-8.4164397841226162</v>
      </c>
    </row>
    <row r="115" spans="1:29">
      <c r="A115" s="19">
        <v>40942</v>
      </c>
      <c r="B115" t="s">
        <v>84</v>
      </c>
      <c r="C115" t="s">
        <v>43</v>
      </c>
      <c r="D115">
        <v>64</v>
      </c>
      <c r="E115">
        <v>59</v>
      </c>
      <c r="F115" t="s">
        <v>29</v>
      </c>
      <c r="G115" s="1">
        <f t="shared" si="8"/>
        <v>98.174770424681029</v>
      </c>
      <c r="H115" s="24">
        <v>102.5544</v>
      </c>
      <c r="I115">
        <f t="shared" si="7"/>
        <v>100.6921</v>
      </c>
      <c r="J115" s="1">
        <f t="shared" si="5"/>
        <v>1.0256413084994198</v>
      </c>
      <c r="L115" s="20">
        <v>15.081</v>
      </c>
      <c r="M115" s="21">
        <v>1.3173961935835903E-2</v>
      </c>
      <c r="N115" s="21">
        <v>0.14323227067606772</v>
      </c>
      <c r="O115" s="21">
        <v>8.7354697538862824E-2</v>
      </c>
      <c r="P115" s="21">
        <v>0.94975313756427115</v>
      </c>
      <c r="Q115" s="22">
        <v>10.872376235310528</v>
      </c>
      <c r="R115" s="23"/>
      <c r="S115" s="2">
        <v>20.687999999999999</v>
      </c>
      <c r="T115" s="2">
        <v>1.6335404687991419E-2</v>
      </c>
      <c r="U115" s="2">
        <v>0.1648714183262546</v>
      </c>
      <c r="V115" s="2">
        <v>7.8960772853786831E-2</v>
      </c>
      <c r="W115" s="2">
        <v>0.79694227729241407</v>
      </c>
      <c r="X115" s="3">
        <v>10.09288851273185</v>
      </c>
      <c r="Y115" s="4"/>
      <c r="Z115" s="26">
        <v>-18.874204594813285</v>
      </c>
      <c r="AA115" s="6">
        <v>-19.813719863077029</v>
      </c>
      <c r="AB115" s="25">
        <v>-8.5414881921883818</v>
      </c>
    </row>
    <row r="116" spans="1:29">
      <c r="A116" s="19">
        <v>40942</v>
      </c>
      <c r="B116" t="s">
        <v>84</v>
      </c>
      <c r="C116" t="s">
        <v>44</v>
      </c>
      <c r="D116">
        <v>69</v>
      </c>
      <c r="E116">
        <v>64</v>
      </c>
      <c r="F116" t="s">
        <v>88</v>
      </c>
      <c r="G116" s="1">
        <f t="shared" si="8"/>
        <v>98.174770424681029</v>
      </c>
      <c r="H116" s="24">
        <v>117.4507</v>
      </c>
      <c r="I116">
        <f t="shared" si="7"/>
        <v>115.58839999999999</v>
      </c>
      <c r="J116" s="1">
        <f t="shared" si="5"/>
        <v>1.1773737743413271</v>
      </c>
      <c r="L116" s="20">
        <v>16.463999999999999</v>
      </c>
      <c r="M116" s="21">
        <v>5.3850063949048852E-3</v>
      </c>
      <c r="N116" s="21">
        <v>7.3511330440478279E-2</v>
      </c>
      <c r="O116" s="21">
        <v>3.2707764789266798E-2</v>
      </c>
      <c r="P116" s="21">
        <v>0.44649739091641327</v>
      </c>
      <c r="Q116" s="22">
        <v>13.651112932759423</v>
      </c>
      <c r="R116" s="23"/>
      <c r="S116" s="2">
        <v>19.896000000000001</v>
      </c>
      <c r="T116" s="2">
        <v>6.7805011601560026E-3</v>
      </c>
      <c r="U116" s="2">
        <v>7.051669742662009E-2</v>
      </c>
      <c r="V116" s="2">
        <v>3.4079720346582243E-2</v>
      </c>
      <c r="W116" s="2">
        <v>0.35442650495888661</v>
      </c>
      <c r="X116" s="3">
        <v>10.399924100152747</v>
      </c>
      <c r="Y116" s="4"/>
      <c r="Z116" s="26">
        <v>-16.874998784977027</v>
      </c>
      <c r="AA116" s="6">
        <v>-19.893789294382412</v>
      </c>
      <c r="AB116" s="25">
        <v>-8.171385242509885</v>
      </c>
    </row>
    <row r="117" spans="1:29">
      <c r="A117" s="19">
        <v>40942</v>
      </c>
      <c r="B117" t="s">
        <v>84</v>
      </c>
      <c r="C117" t="s">
        <v>45</v>
      </c>
      <c r="D117">
        <v>75</v>
      </c>
      <c r="E117">
        <v>70</v>
      </c>
      <c r="G117" s="1">
        <f t="shared" si="8"/>
        <v>98.174770424681029</v>
      </c>
      <c r="H117" s="24">
        <v>118.85760000000001</v>
      </c>
      <c r="I117">
        <f t="shared" si="7"/>
        <v>116.9953</v>
      </c>
      <c r="J117" s="1">
        <f t="shared" si="5"/>
        <v>1.1917043400652303</v>
      </c>
      <c r="L117" s="20">
        <v>15.612</v>
      </c>
      <c r="M117" s="21">
        <v>4.8760291097501443E-3</v>
      </c>
      <c r="N117" s="21">
        <v>7.2218743839084415E-2</v>
      </c>
      <c r="O117" s="21">
        <v>3.1232571802140306E-2</v>
      </c>
      <c r="P117" s="21">
        <v>0.46258483114965676</v>
      </c>
      <c r="Q117" s="22">
        <v>14.810974711917792</v>
      </c>
      <c r="R117" s="23"/>
      <c r="S117" s="2">
        <v>20.72</v>
      </c>
      <c r="T117" s="2">
        <v>6.4756624658424723E-3</v>
      </c>
      <c r="U117" s="2">
        <v>6.647496050463747E-2</v>
      </c>
      <c r="V117" s="2">
        <v>3.1253197228969465E-2</v>
      </c>
      <c r="W117" s="2">
        <v>0.32082509896060557</v>
      </c>
      <c r="X117" s="3">
        <v>10.265352904861324</v>
      </c>
      <c r="Y117" s="4"/>
      <c r="Z117" s="26">
        <v>-17.817422113846391</v>
      </c>
      <c r="AA117" s="6">
        <v>-19.755500221161125</v>
      </c>
      <c r="AB117" s="25">
        <v>-8.2076896190450981</v>
      </c>
    </row>
    <row r="118" spans="1:29">
      <c r="A118" s="19">
        <v>40942</v>
      </c>
      <c r="B118" t="s">
        <v>84</v>
      </c>
      <c r="C118" t="s">
        <v>46</v>
      </c>
      <c r="D118">
        <v>80</v>
      </c>
      <c r="E118">
        <v>75</v>
      </c>
      <c r="G118" s="1">
        <f t="shared" si="8"/>
        <v>98.174770424681029</v>
      </c>
      <c r="H118" s="24">
        <v>109.41419999999999</v>
      </c>
      <c r="I118">
        <f t="shared" si="7"/>
        <v>107.55189999999999</v>
      </c>
      <c r="J118" s="1">
        <f t="shared" si="5"/>
        <v>1.095514657531214</v>
      </c>
      <c r="L118" s="20">
        <v>13.864000000000001</v>
      </c>
      <c r="M118" s="21">
        <v>7.7114734345295087E-3</v>
      </c>
      <c r="N118" s="21">
        <v>9.3119416795579335E-2</v>
      </c>
      <c r="O118" s="21">
        <v>5.5622283861291894E-2</v>
      </c>
      <c r="P118" s="21">
        <v>0.67166342178000082</v>
      </c>
      <c r="Q118" s="22">
        <v>12.075437669099706</v>
      </c>
      <c r="R118" s="23"/>
      <c r="S118" s="2">
        <v>20.177</v>
      </c>
      <c r="T118" s="2">
        <v>1.2304622600428711E-2</v>
      </c>
      <c r="U118" s="2">
        <v>0.12839938566483106</v>
      </c>
      <c r="V118" s="2">
        <v>6.0983409825190626E-2</v>
      </c>
      <c r="W118" s="2">
        <v>0.63636509721381307</v>
      </c>
      <c r="X118" s="3">
        <v>10.435052730537011</v>
      </c>
      <c r="Y118" s="4"/>
      <c r="Z118" s="26">
        <v>-18.680709083884054</v>
      </c>
      <c r="AA118" s="6">
        <v>-20.060313673752411</v>
      </c>
      <c r="AB118" s="25">
        <v>-7.5441262923735621</v>
      </c>
    </row>
    <row r="119" spans="1:29">
      <c r="A119" s="19">
        <v>40942</v>
      </c>
      <c r="B119" t="s">
        <v>84</v>
      </c>
      <c r="C119" t="s">
        <v>47</v>
      </c>
      <c r="D119">
        <v>83</v>
      </c>
      <c r="E119">
        <v>78</v>
      </c>
      <c r="F119" t="s">
        <v>89</v>
      </c>
      <c r="G119" s="1">
        <f t="shared" si="8"/>
        <v>98.174770424681029</v>
      </c>
      <c r="H119" s="24">
        <v>117.88460000000001</v>
      </c>
      <c r="I119">
        <f t="shared" si="7"/>
        <v>116.0223</v>
      </c>
      <c r="J119" s="1">
        <f t="shared" si="5"/>
        <v>1.1817934434490118</v>
      </c>
      <c r="L119" s="20">
        <v>13.372999999999999</v>
      </c>
      <c r="M119" s="21">
        <v>6.1043876758913101E-3</v>
      </c>
      <c r="N119" s="21">
        <v>8.1292404793298578E-2</v>
      </c>
      <c r="O119" s="21">
        <v>4.5647107424596649E-2</v>
      </c>
      <c r="P119" s="21">
        <v>0.60788457932624385</v>
      </c>
      <c r="Q119" s="22">
        <v>13.317044904332517</v>
      </c>
      <c r="R119" s="23"/>
      <c r="S119" s="2">
        <v>19.497</v>
      </c>
      <c r="T119" s="2">
        <v>9.5876088938245188E-3</v>
      </c>
      <c r="U119" s="2">
        <v>0.105785410864336</v>
      </c>
      <c r="V119" s="2">
        <v>4.917479044891275E-2</v>
      </c>
      <c r="W119" s="2">
        <v>0.54257275921596138</v>
      </c>
      <c r="X119" s="3">
        <v>11.033555085092541</v>
      </c>
      <c r="Y119" s="4"/>
      <c r="Z119" s="26">
        <v>-18.747634194771326</v>
      </c>
      <c r="AA119" s="6">
        <v>-20.881037321125543</v>
      </c>
      <c r="AB119" s="25">
        <v>-9.4279200525900251</v>
      </c>
    </row>
    <row r="120" spans="1:29">
      <c r="A120" s="19">
        <v>40942</v>
      </c>
      <c r="B120" t="s">
        <v>84</v>
      </c>
      <c r="C120" t="s">
        <v>48</v>
      </c>
      <c r="D120">
        <v>88</v>
      </c>
      <c r="E120">
        <v>83</v>
      </c>
      <c r="G120" s="1">
        <f t="shared" si="8"/>
        <v>98.174770424681029</v>
      </c>
      <c r="H120" s="24">
        <v>116.7433</v>
      </c>
      <c r="I120">
        <f t="shared" si="7"/>
        <v>114.881</v>
      </c>
      <c r="J120" s="1">
        <f t="shared" si="5"/>
        <v>1.170168257109762</v>
      </c>
      <c r="L120" s="20">
        <v>16.876000000000001</v>
      </c>
      <c r="M120" s="21">
        <v>1.1162766915362247E-2</v>
      </c>
      <c r="N120" s="21">
        <v>0.13309497981742047</v>
      </c>
      <c r="O120" s="21">
        <v>6.6145810117102674E-2</v>
      </c>
      <c r="P120" s="21">
        <v>0.78866425585103372</v>
      </c>
      <c r="Q120" s="22">
        <v>11.923117344164426</v>
      </c>
      <c r="R120" s="23"/>
      <c r="S120" s="2">
        <v>18.936</v>
      </c>
      <c r="T120" s="2">
        <v>1.2287961376245583E-2</v>
      </c>
      <c r="U120" s="2">
        <v>0.12461246928433946</v>
      </c>
      <c r="V120" s="2">
        <v>6.489206472457533E-2</v>
      </c>
      <c r="W120" s="2">
        <v>0.65807176428147163</v>
      </c>
      <c r="X120" s="3">
        <v>10.141020586639659</v>
      </c>
      <c r="Y120" s="4"/>
      <c r="Z120" s="26">
        <v>-19.017775567796214</v>
      </c>
      <c r="AA120" s="6">
        <v>-19.883374343289645</v>
      </c>
      <c r="AB120" s="25">
        <v>-9.7344903433318919</v>
      </c>
    </row>
    <row r="121" spans="1:29">
      <c r="A121" s="19">
        <v>40942</v>
      </c>
      <c r="B121" t="s">
        <v>84</v>
      </c>
      <c r="C121" t="s">
        <v>73</v>
      </c>
      <c r="D121">
        <v>93</v>
      </c>
      <c r="E121">
        <v>88</v>
      </c>
      <c r="G121" s="1">
        <f t="shared" si="8"/>
        <v>98.174770424681029</v>
      </c>
      <c r="H121" s="24">
        <v>115.0466</v>
      </c>
      <c r="I121">
        <f t="shared" si="7"/>
        <v>113.18429999999999</v>
      </c>
      <c r="J121" s="1">
        <f t="shared" si="5"/>
        <v>1.1528858128253447</v>
      </c>
      <c r="L121" s="20">
        <v>15.63</v>
      </c>
      <c r="M121" s="21">
        <v>5.8585823728244538E-3</v>
      </c>
      <c r="N121" s="21">
        <v>7.5190691552575073E-2</v>
      </c>
      <c r="O121" s="21">
        <v>3.7482932647629259E-2</v>
      </c>
      <c r="P121" s="21">
        <v>0.48106648466138879</v>
      </c>
      <c r="Q121" s="22">
        <v>12.834280849468579</v>
      </c>
      <c r="R121" s="23"/>
      <c r="S121" s="2">
        <v>19.41</v>
      </c>
      <c r="T121" s="2">
        <v>7.3124261692617968E-3</v>
      </c>
      <c r="U121" s="2">
        <v>7.6687668952569371E-2</v>
      </c>
      <c r="V121" s="2">
        <v>3.7673499068839753E-2</v>
      </c>
      <c r="W121" s="2">
        <v>0.39509360614409772</v>
      </c>
      <c r="X121" s="3">
        <v>10.487308477031931</v>
      </c>
      <c r="Y121" s="4"/>
      <c r="Z121" s="26">
        <v>-17.668262315899</v>
      </c>
      <c r="AA121" s="6">
        <v>-20.101957393369975</v>
      </c>
      <c r="AB121" s="25">
        <v>-7.7216143554346388</v>
      </c>
    </row>
    <row r="122" spans="1:29">
      <c r="A122" s="19">
        <v>40942</v>
      </c>
      <c r="B122" t="s">
        <v>84</v>
      </c>
      <c r="C122" t="s">
        <v>74</v>
      </c>
      <c r="D122">
        <v>98</v>
      </c>
      <c r="E122">
        <v>93</v>
      </c>
      <c r="F122" t="s">
        <v>90</v>
      </c>
      <c r="G122" s="1">
        <f t="shared" si="8"/>
        <v>98.174770424681029</v>
      </c>
      <c r="H122" s="24">
        <v>119.38079999999999</v>
      </c>
      <c r="I122">
        <f t="shared" si="7"/>
        <v>117.51849999999999</v>
      </c>
      <c r="J122" s="1">
        <f t="shared" si="5"/>
        <v>1.1970336115036737</v>
      </c>
      <c r="L122" s="20">
        <v>13.005000000000001</v>
      </c>
      <c r="M122" s="21">
        <v>6.850486924602394E-3</v>
      </c>
      <c r="N122" s="21">
        <v>9.2526132322911778E-2</v>
      </c>
      <c r="O122" s="21">
        <v>5.2675793345654698E-2</v>
      </c>
      <c r="P122" s="21">
        <v>0.7114658386998215</v>
      </c>
      <c r="Q122" s="22">
        <v>13.506504477896227</v>
      </c>
      <c r="R122" s="23"/>
      <c r="S122" s="2">
        <v>16.228000000000002</v>
      </c>
      <c r="T122" s="2">
        <v>6.794694054830519E-3</v>
      </c>
      <c r="U122" s="2">
        <v>7.6200274107336541E-2</v>
      </c>
      <c r="V122" s="2">
        <v>4.1870187668415812E-2</v>
      </c>
      <c r="W122" s="2">
        <v>0.46956047638240406</v>
      </c>
      <c r="X122" s="3">
        <v>11.214673316036039</v>
      </c>
      <c r="Y122" s="4"/>
      <c r="Z122" s="26">
        <v>-20.030059118755648</v>
      </c>
      <c r="AA122" s="6">
        <v>-21.394479953591368</v>
      </c>
      <c r="AB122" s="25">
        <v>-10.025933810517415</v>
      </c>
    </row>
    <row r="123" spans="1:29">
      <c r="A123" s="19">
        <v>40942</v>
      </c>
      <c r="B123" t="s">
        <v>84</v>
      </c>
      <c r="C123" t="s">
        <v>75</v>
      </c>
      <c r="D123">
        <v>103</v>
      </c>
      <c r="E123">
        <v>98</v>
      </c>
      <c r="F123" t="s">
        <v>87</v>
      </c>
      <c r="G123" s="1">
        <f t="shared" si="8"/>
        <v>98.174770424681029</v>
      </c>
      <c r="H123" s="24">
        <v>119.2811</v>
      </c>
      <c r="I123">
        <f t="shared" si="7"/>
        <v>117.41879999999999</v>
      </c>
      <c r="J123" s="1">
        <f t="shared" si="5"/>
        <v>1.1960180756427929</v>
      </c>
      <c r="L123" s="20">
        <v>15.952</v>
      </c>
      <c r="M123" s="21">
        <v>5.9407401235777781E-3</v>
      </c>
      <c r="N123" s="21">
        <v>8.8572398954127829E-2</v>
      </c>
      <c r="O123" s="21">
        <v>3.7241349821826593E-2</v>
      </c>
      <c r="P123" s="21">
        <v>0.55524322313269692</v>
      </c>
      <c r="Q123" s="22">
        <v>14.909320574821841</v>
      </c>
      <c r="R123" s="23"/>
      <c r="S123" s="2">
        <v>25.199000000000002</v>
      </c>
      <c r="T123" s="2">
        <v>8.952014045357037E-3</v>
      </c>
      <c r="U123" s="2">
        <v>9.2236440882438306E-2</v>
      </c>
      <c r="V123" s="2">
        <v>3.5525274992487942E-2</v>
      </c>
      <c r="W123" s="2">
        <v>0.36603214763458192</v>
      </c>
      <c r="X123" s="3">
        <v>10.303428973089776</v>
      </c>
      <c r="Y123" s="4"/>
      <c r="Z123" s="26">
        <v>-16.930475601648837</v>
      </c>
      <c r="AA123" s="6">
        <v>-20.09864401983199</v>
      </c>
      <c r="AB123" s="25">
        <v>-8.2339094465427607</v>
      </c>
    </row>
    <row r="124" spans="1:29">
      <c r="A124" s="19">
        <v>40942</v>
      </c>
      <c r="B124" t="s">
        <v>84</v>
      </c>
      <c r="C124" t="s">
        <v>76</v>
      </c>
      <c r="D124">
        <v>108</v>
      </c>
      <c r="E124">
        <v>103</v>
      </c>
      <c r="F124" t="s">
        <v>91</v>
      </c>
      <c r="G124" s="1">
        <f t="shared" si="8"/>
        <v>98.174770424681029</v>
      </c>
      <c r="H124" s="24">
        <v>131.29329999999999</v>
      </c>
      <c r="I124">
        <f t="shared" si="7"/>
        <v>129.43099999999998</v>
      </c>
      <c r="J124" s="1">
        <f t="shared" si="5"/>
        <v>1.3183733401169346</v>
      </c>
      <c r="L124" s="20">
        <v>17.367000000000001</v>
      </c>
      <c r="M124" s="21">
        <v>1.0122770021679921E-2</v>
      </c>
      <c r="N124" s="21">
        <v>0.13753908801227421</v>
      </c>
      <c r="O124" s="21">
        <v>5.8287384244140726E-2</v>
      </c>
      <c r="P124" s="21">
        <v>0.79195651530070943</v>
      </c>
      <c r="Q124" s="22">
        <v>13.587099945736885</v>
      </c>
      <c r="R124" s="23"/>
      <c r="S124" s="2">
        <v>20.324999999999999</v>
      </c>
      <c r="T124" s="2">
        <v>1.076932164607231E-2</v>
      </c>
      <c r="U124" s="2">
        <v>0.11552454409957626</v>
      </c>
      <c r="V124" s="2">
        <v>5.2985592354599313E-2</v>
      </c>
      <c r="W124" s="2">
        <v>0.56838644083432355</v>
      </c>
      <c r="X124" s="3">
        <v>10.727188572894869</v>
      </c>
      <c r="Y124" s="4"/>
      <c r="Z124" s="26">
        <v>-18.263255791729588</v>
      </c>
      <c r="AA124" s="6">
        <v>-20.255590403600934</v>
      </c>
      <c r="AB124" s="25">
        <v>-9.0406733695476689</v>
      </c>
    </row>
    <row r="125" spans="1:29">
      <c r="A125" s="19">
        <v>40942</v>
      </c>
      <c r="B125" t="s">
        <v>84</v>
      </c>
      <c r="C125" t="s">
        <v>77</v>
      </c>
      <c r="D125">
        <v>113</v>
      </c>
      <c r="E125">
        <v>108</v>
      </c>
      <c r="G125" s="1">
        <f t="shared" si="8"/>
        <v>98.174770424681029</v>
      </c>
      <c r="H125" s="24">
        <v>143.14930000000001</v>
      </c>
      <c r="I125">
        <f t="shared" si="7"/>
        <v>141.28700000000001</v>
      </c>
      <c r="J125" s="1">
        <f t="shared" si="5"/>
        <v>1.4391375644559756</v>
      </c>
      <c r="L125" s="20">
        <v>17.776</v>
      </c>
      <c r="M125" s="21">
        <v>1.4370258940707479E-2</v>
      </c>
      <c r="N125" s="21">
        <v>0.18628372706115096</v>
      </c>
      <c r="O125" s="21">
        <v>8.0840790620541628E-2</v>
      </c>
      <c r="P125" s="21">
        <v>1.0479507597949536</v>
      </c>
      <c r="Q125" s="22">
        <v>12.963143380350235</v>
      </c>
      <c r="R125" s="23"/>
      <c r="S125" s="2">
        <v>21.201000000000001</v>
      </c>
      <c r="T125" s="2">
        <v>1.5595522917785097E-2</v>
      </c>
      <c r="U125" s="2">
        <v>0.15252172279756462</v>
      </c>
      <c r="V125" s="2">
        <v>7.3560317521744703E-2</v>
      </c>
      <c r="W125" s="2">
        <v>0.7194081543208557</v>
      </c>
      <c r="X125" s="3">
        <v>9.7798402529760153</v>
      </c>
      <c r="Y125" s="4"/>
      <c r="Z125" s="26">
        <v>-18.43755389480701</v>
      </c>
      <c r="AA125" s="6">
        <v>-19.898678315677071</v>
      </c>
      <c r="AB125" s="25">
        <v>-8.3105520192282256</v>
      </c>
      <c r="AC125" s="27"/>
    </row>
    <row r="126" spans="1:29">
      <c r="A126" s="19">
        <v>40942</v>
      </c>
      <c r="B126" t="s">
        <v>84</v>
      </c>
      <c r="C126" t="s">
        <v>78</v>
      </c>
      <c r="D126">
        <v>118</v>
      </c>
      <c r="E126">
        <v>113</v>
      </c>
      <c r="G126" s="1">
        <f t="shared" si="8"/>
        <v>98.174770424681029</v>
      </c>
      <c r="H126" s="24">
        <v>133.04480000000001</v>
      </c>
      <c r="I126">
        <f t="shared" si="7"/>
        <v>131.1825</v>
      </c>
      <c r="J126" s="1">
        <f t="shared" si="5"/>
        <v>1.336213972617764</v>
      </c>
      <c r="L126" s="20">
        <v>17.213000000000001</v>
      </c>
      <c r="M126" s="21">
        <v>1.4267394764967545E-2</v>
      </c>
      <c r="N126" s="21">
        <v>0.15947921746628327</v>
      </c>
      <c r="O126" s="21">
        <v>8.2887322169102093E-2</v>
      </c>
      <c r="P126" s="21">
        <v>0.92650448769118254</v>
      </c>
      <c r="Q126" s="22">
        <v>11.177879360138814</v>
      </c>
      <c r="R126" s="23"/>
      <c r="S126" s="2">
        <v>20.786999999999999</v>
      </c>
      <c r="T126" s="2">
        <v>1.3939890899883881E-2</v>
      </c>
      <c r="U126" s="2">
        <v>0.13640870538296557</v>
      </c>
      <c r="V126" s="2">
        <v>6.7060619136401989E-2</v>
      </c>
      <c r="W126" s="2">
        <v>0.65622122183559717</v>
      </c>
      <c r="X126" s="3">
        <v>9.7854930402720619</v>
      </c>
      <c r="Y126" s="4"/>
      <c r="Z126" s="26">
        <v>-17.723732320955143</v>
      </c>
      <c r="AA126" s="6">
        <v>-19.971076458191156</v>
      </c>
      <c r="AB126" s="25">
        <v>-8.1955881602000247</v>
      </c>
    </row>
    <row r="127" spans="1:29">
      <c r="A127" s="19">
        <v>40942</v>
      </c>
      <c r="B127" t="s">
        <v>84</v>
      </c>
      <c r="C127" t="s">
        <v>79</v>
      </c>
      <c r="D127">
        <v>123</v>
      </c>
      <c r="E127">
        <v>118</v>
      </c>
      <c r="G127" s="1">
        <f t="shared" si="8"/>
        <v>98.174770424681029</v>
      </c>
      <c r="H127" s="24">
        <v>132.58029999999999</v>
      </c>
      <c r="I127">
        <f t="shared" si="7"/>
        <v>130.71799999999999</v>
      </c>
      <c r="J127" s="1">
        <f t="shared" si="5"/>
        <v>1.331482614469528</v>
      </c>
      <c r="L127" s="20">
        <v>13.96</v>
      </c>
      <c r="M127" s="21">
        <v>7.8470671207321492E-3</v>
      </c>
      <c r="N127" s="21">
        <v>9.1279475194663881E-2</v>
      </c>
      <c r="O127" s="21">
        <v>5.6211082526734596E-2</v>
      </c>
      <c r="P127" s="21">
        <v>0.65386443549186157</v>
      </c>
      <c r="Q127" s="22">
        <v>11.632304629267308</v>
      </c>
      <c r="R127" s="23"/>
      <c r="S127" s="2">
        <v>24.236000000000001</v>
      </c>
      <c r="T127" s="2">
        <v>1.3639988864587576E-2</v>
      </c>
      <c r="U127" s="2">
        <v>0.12699315378771392</v>
      </c>
      <c r="V127" s="2">
        <v>5.6279868231505097E-2</v>
      </c>
      <c r="W127" s="2">
        <v>0.52398561556244394</v>
      </c>
      <c r="X127" s="3">
        <v>9.3103561189420176</v>
      </c>
      <c r="Y127" s="4"/>
      <c r="Z127" s="26">
        <v>-17.701563734186806</v>
      </c>
      <c r="AA127" s="6">
        <v>-19.710785466191076</v>
      </c>
      <c r="AB127" s="25">
        <v>-8.341814121244667</v>
      </c>
    </row>
    <row r="128" spans="1:29">
      <c r="A128" s="19">
        <v>40942</v>
      </c>
      <c r="B128" t="s">
        <v>84</v>
      </c>
      <c r="C128" t="s">
        <v>80</v>
      </c>
      <c r="D128">
        <v>128</v>
      </c>
      <c r="E128">
        <v>123</v>
      </c>
      <c r="G128" s="1">
        <f t="shared" si="8"/>
        <v>98.174770424681029</v>
      </c>
      <c r="H128" s="24">
        <v>128.89940000000001</v>
      </c>
      <c r="I128">
        <f t="shared" si="7"/>
        <v>127.03710000000001</v>
      </c>
      <c r="J128" s="1">
        <f t="shared" si="5"/>
        <v>1.2939892749478028</v>
      </c>
      <c r="L128" s="20">
        <v>17.198</v>
      </c>
      <c r="M128" s="21">
        <v>8.319975149458602E-3</v>
      </c>
      <c r="N128" s="21">
        <v>0.10661991922541941</v>
      </c>
      <c r="O128" s="21">
        <v>4.8377573842647993E-2</v>
      </c>
      <c r="P128" s="21">
        <v>0.61995533914071066</v>
      </c>
      <c r="Q128" s="22">
        <v>12.814932413873544</v>
      </c>
      <c r="R128" s="23"/>
      <c r="S128" s="2">
        <v>28.73</v>
      </c>
      <c r="T128" s="2">
        <v>1.3838072307653654E-2</v>
      </c>
      <c r="U128" s="2">
        <v>0.13791605652257916</v>
      </c>
      <c r="V128" s="2">
        <v>4.8165932153336775E-2</v>
      </c>
      <c r="W128" s="2">
        <v>0.48004196492370049</v>
      </c>
      <c r="X128" s="3">
        <v>9.9664211500253259</v>
      </c>
      <c r="Y128" s="4"/>
      <c r="Z128" s="26">
        <v>-17.432794110098222</v>
      </c>
      <c r="AA128" s="6">
        <v>-19.767314360935039</v>
      </c>
      <c r="AB128" s="25">
        <v>-8.2520616348103744</v>
      </c>
    </row>
    <row r="129" spans="1:28">
      <c r="A129" s="19">
        <v>40942</v>
      </c>
      <c r="B129" t="s">
        <v>84</v>
      </c>
      <c r="C129" t="s">
        <v>92</v>
      </c>
      <c r="D129">
        <v>133</v>
      </c>
      <c r="E129">
        <v>128</v>
      </c>
      <c r="G129" s="1">
        <f t="shared" si="8"/>
        <v>98.174770424681029</v>
      </c>
      <c r="H129" s="24">
        <v>134.4624</v>
      </c>
      <c r="I129">
        <f t="shared" si="7"/>
        <v>132.6001</v>
      </c>
      <c r="J129" s="1">
        <f t="shared" si="5"/>
        <v>1.3506535276466964</v>
      </c>
      <c r="L129" s="20">
        <v>17.552</v>
      </c>
      <c r="M129" s="21">
        <v>9.404056689886614E-3</v>
      </c>
      <c r="N129" s="21">
        <v>0.11845556458731404</v>
      </c>
      <c r="O129" s="21">
        <v>5.3578262818405963E-2</v>
      </c>
      <c r="P129" s="21">
        <v>0.67488357217020312</v>
      </c>
      <c r="Q129" s="22">
        <v>12.596219747878006</v>
      </c>
      <c r="R129" s="23"/>
      <c r="S129" s="2">
        <v>21.433</v>
      </c>
      <c r="T129" s="2">
        <v>1.0654544323921872E-2</v>
      </c>
      <c r="U129" s="2">
        <v>0.10774611336414193</v>
      </c>
      <c r="V129" s="2">
        <v>4.9710933252096641E-2</v>
      </c>
      <c r="W129" s="2">
        <v>0.50271130203024272</v>
      </c>
      <c r="X129" s="3">
        <v>10.112690893990409</v>
      </c>
      <c r="Y129" s="4"/>
      <c r="Z129" s="26">
        <v>-17.396328112978967</v>
      </c>
      <c r="AA129" s="6">
        <v>-19.631854696309215</v>
      </c>
      <c r="AB129" s="25">
        <v>-8.1542415091460256</v>
      </c>
    </row>
    <row r="130" spans="1:28">
      <c r="A130" s="19">
        <v>40942</v>
      </c>
      <c r="B130" t="s">
        <v>84</v>
      </c>
      <c r="C130" t="s">
        <v>93</v>
      </c>
      <c r="D130">
        <v>135</v>
      </c>
      <c r="E130">
        <v>130</v>
      </c>
      <c r="F130" t="s">
        <v>94</v>
      </c>
      <c r="H130" s="24">
        <v>111.14709999999999</v>
      </c>
      <c r="I130">
        <f t="shared" si="7"/>
        <v>109.28479999999999</v>
      </c>
      <c r="L130" s="20">
        <v>16.032</v>
      </c>
      <c r="M130" s="21">
        <v>8.9231332708427629E-3</v>
      </c>
      <c r="N130" s="21">
        <v>0.1163027500339907</v>
      </c>
      <c r="O130" s="21">
        <v>5.5658266409947373E-2</v>
      </c>
      <c r="P130" s="21">
        <v>0.72544130510223737</v>
      </c>
      <c r="Q130" s="22">
        <v>13.033846576518323</v>
      </c>
      <c r="R130" s="23"/>
      <c r="S130" s="2">
        <v>26.606000000000002</v>
      </c>
      <c r="T130" s="2">
        <v>1.5185766844436786E-2</v>
      </c>
      <c r="U130" s="2">
        <v>0.1578512209321232</v>
      </c>
      <c r="V130" s="2">
        <v>5.7076474646458639E-2</v>
      </c>
      <c r="W130" s="2">
        <v>0.59329181738000147</v>
      </c>
      <c r="X130" s="3">
        <v>10.394682240887363</v>
      </c>
      <c r="Y130" s="4"/>
      <c r="Z130" s="26">
        <v>-17.744492463415899</v>
      </c>
      <c r="AA130" s="6">
        <v>-19.851833991775084</v>
      </c>
      <c r="AB130" s="25">
        <v>-8.4638371645991626</v>
      </c>
    </row>
    <row r="131" spans="1:28">
      <c r="A131" s="19">
        <v>40942</v>
      </c>
      <c r="B131" t="s">
        <v>84</v>
      </c>
      <c r="C131" t="s">
        <v>95</v>
      </c>
      <c r="D131">
        <v>140</v>
      </c>
      <c r="E131">
        <v>135</v>
      </c>
      <c r="F131" t="s">
        <v>96</v>
      </c>
      <c r="G131" s="1">
        <f>(D131-E131)*(dkr/2)^2*PI()</f>
        <v>98.174770424681029</v>
      </c>
      <c r="H131" s="24">
        <v>124.8916</v>
      </c>
      <c r="I131">
        <f t="shared" si="7"/>
        <v>123.02929999999999</v>
      </c>
      <c r="J131" s="1">
        <f t="shared" si="5"/>
        <v>1.253166159368686</v>
      </c>
      <c r="L131" s="20">
        <v>31.899000000000001</v>
      </c>
      <c r="M131" s="21">
        <v>1.0406070336266391E-3</v>
      </c>
      <c r="N131" s="21">
        <v>1.0046213292561491E-2</v>
      </c>
      <c r="O131" s="21">
        <v>3.2621932776157217E-3</v>
      </c>
      <c r="P131" s="21">
        <v>3.1493818905174109E-2</v>
      </c>
      <c r="Q131" s="22">
        <v>9.6541854589904545</v>
      </c>
      <c r="R131" s="23"/>
      <c r="S131" s="2">
        <v>30.715</v>
      </c>
      <c r="T131" s="2">
        <v>1.0173021992939107E-3</v>
      </c>
      <c r="U131" s="2">
        <v>8.744913515540402E-3</v>
      </c>
      <c r="V131" s="2">
        <v>3.3120696704994654E-3</v>
      </c>
      <c r="W131" s="2">
        <v>2.8471149326193722E-2</v>
      </c>
      <c r="X131" s="3">
        <v>8.596180684176316</v>
      </c>
      <c r="Y131" s="4"/>
      <c r="Z131" s="26">
        <v>-19.480183567455544</v>
      </c>
      <c r="AA131" s="6">
        <v>-21.200371442310498</v>
      </c>
      <c r="AB131" s="25">
        <v>-18.875125590977518</v>
      </c>
    </row>
    <row r="132" spans="1:28">
      <c r="A132" s="19">
        <v>40942</v>
      </c>
      <c r="B132" t="s">
        <v>84</v>
      </c>
      <c r="C132" t="s">
        <v>97</v>
      </c>
      <c r="D132">
        <v>150</v>
      </c>
      <c r="E132">
        <v>145</v>
      </c>
      <c r="F132" t="s">
        <v>96</v>
      </c>
      <c r="G132" s="1">
        <f>(D132-E132)*(dkr/2)^2*PI()</f>
        <v>98.174770424681029</v>
      </c>
      <c r="H132">
        <v>129.1617</v>
      </c>
      <c r="I132">
        <f t="shared" si="7"/>
        <v>127.29939999999999</v>
      </c>
      <c r="J132" s="1">
        <f t="shared" si="5"/>
        <v>1.2966610408084751</v>
      </c>
      <c r="L132" s="20">
        <v>36.305999999999997</v>
      </c>
      <c r="M132" s="21">
        <v>5.2159619635819732E-4</v>
      </c>
      <c r="N132" s="21">
        <v>5.2216850564290292E-3</v>
      </c>
      <c r="O132" s="21">
        <v>1.4366666566358105E-3</v>
      </c>
      <c r="P132" s="21">
        <v>1.4382430056819892E-2</v>
      </c>
      <c r="Q132" s="22">
        <v>10.010972267219385</v>
      </c>
      <c r="R132" s="23"/>
      <c r="S132" s="2">
        <v>29.234000000000002</v>
      </c>
      <c r="T132" s="2">
        <v>5.1636301480310562E-4</v>
      </c>
      <c r="U132" s="2">
        <v>6.5913940460291228E-3</v>
      </c>
      <c r="V132" s="2">
        <v>1.7663098269244907E-3</v>
      </c>
      <c r="W132" s="2">
        <v>2.2547013908562369E-2</v>
      </c>
      <c r="X132" s="3">
        <v>12.765039046304445</v>
      </c>
      <c r="Y132" s="4"/>
      <c r="Z132" s="26">
        <v>-20.397146472617912</v>
      </c>
      <c r="AA132" s="6">
        <v>-23.553110210152418</v>
      </c>
      <c r="AB132" s="25">
        <v>-21.217766332403027</v>
      </c>
    </row>
    <row r="133" spans="1:28">
      <c r="A133" s="19">
        <v>40942</v>
      </c>
      <c r="B133" t="s">
        <v>84</v>
      </c>
      <c r="C133" t="s">
        <v>98</v>
      </c>
      <c r="D133">
        <v>155</v>
      </c>
      <c r="E133">
        <v>150</v>
      </c>
      <c r="F133" t="s">
        <v>96</v>
      </c>
      <c r="G133" s="1">
        <f>(D133-E133)*(dkr/2)^2*PI()</f>
        <v>98.174770424681029</v>
      </c>
      <c r="H133" s="24">
        <v>132.59110000000001</v>
      </c>
      <c r="I133">
        <f t="shared" si="7"/>
        <v>130.72880000000001</v>
      </c>
      <c r="J133" s="1">
        <f t="shared" si="5"/>
        <v>1.3315926223661934</v>
      </c>
      <c r="L133" s="20">
        <v>30.454000000000001</v>
      </c>
      <c r="M133" s="21">
        <v>4.5114516116235654E-4</v>
      </c>
      <c r="N133" s="21">
        <v>4.2389267573455583E-3</v>
      </c>
      <c r="O133" s="21">
        <v>1.4813987034949646E-3</v>
      </c>
      <c r="P133" s="21">
        <v>1.3919113276894851E-2</v>
      </c>
      <c r="Q133" s="22">
        <v>9.3959264606188864</v>
      </c>
      <c r="R133" s="23"/>
      <c r="S133" s="2">
        <v>28.097000000000001</v>
      </c>
      <c r="T133" s="2">
        <v>4.6875032123035171E-4</v>
      </c>
      <c r="U133" s="2">
        <v>5.042221069847563E-3</v>
      </c>
      <c r="V133" s="2">
        <v>1.6683287227474523E-3</v>
      </c>
      <c r="W133" s="2">
        <v>1.7945763141429913E-2</v>
      </c>
      <c r="X133" s="3">
        <v>10.7567309108461</v>
      </c>
      <c r="Y133" s="4"/>
      <c r="Z133" s="26">
        <v>-19.245706633768524</v>
      </c>
      <c r="AA133" s="6">
        <v>-21.744350814048019</v>
      </c>
      <c r="AB133" s="25">
        <v>-1.4510417638789832</v>
      </c>
    </row>
    <row r="134" spans="1:28">
      <c r="A134" s="19">
        <v>40942</v>
      </c>
      <c r="B134" t="s">
        <v>84</v>
      </c>
      <c r="C134" t="s">
        <v>99</v>
      </c>
      <c r="D134">
        <v>160</v>
      </c>
      <c r="E134">
        <v>155</v>
      </c>
      <c r="F134" t="s">
        <v>96</v>
      </c>
      <c r="G134" s="1">
        <f>(D134-E134)*(dkr/2)^2*PI()</f>
        <v>98.174770424681029</v>
      </c>
      <c r="H134" s="24">
        <v>135.5342</v>
      </c>
      <c r="I134">
        <f t="shared" si="7"/>
        <v>133.67189999999999</v>
      </c>
      <c r="J134" s="1">
        <f t="shared" si="5"/>
        <v>1.3615707927990737</v>
      </c>
      <c r="L134" s="20">
        <v>34.122</v>
      </c>
      <c r="M134" s="21">
        <v>0</v>
      </c>
      <c r="N134" s="21">
        <v>2.1479241280099922E-3</v>
      </c>
      <c r="O134" s="21">
        <v>0</v>
      </c>
      <c r="P134" s="21">
        <v>6.2948365512279243E-3</v>
      </c>
      <c r="Q134" s="22" t="e">
        <v>#DIV/0!</v>
      </c>
      <c r="R134" s="23"/>
      <c r="S134" s="2">
        <v>30.635000000000002</v>
      </c>
      <c r="T134" s="2">
        <v>2.3403985995621278E-4</v>
      </c>
      <c r="U134" s="2">
        <v>3.3229178603457945E-3</v>
      </c>
      <c r="V134" s="2">
        <v>7.6396233052460506E-4</v>
      </c>
      <c r="W134" s="2">
        <v>1.0846802220812123E-2</v>
      </c>
      <c r="X134" s="3">
        <v>14.198085150826397</v>
      </c>
      <c r="Y134" s="4"/>
      <c r="Z134" s="26">
        <v>-18.355027391875005</v>
      </c>
      <c r="AA134" s="6">
        <v>-21.778509191209608</v>
      </c>
      <c r="AB134" s="25">
        <v>-14.767688767978772</v>
      </c>
    </row>
    <row r="135" spans="1:28">
      <c r="A135" s="19">
        <v>40942</v>
      </c>
      <c r="B135" t="s">
        <v>84</v>
      </c>
      <c r="C135" t="s">
        <v>49</v>
      </c>
      <c r="D135">
        <v>145</v>
      </c>
      <c r="E135">
        <v>140</v>
      </c>
      <c r="G135" s="1">
        <f>(D135-E135)*(dkr/2)^2*PI()</f>
        <v>98.174770424681029</v>
      </c>
      <c r="S135" s="2"/>
      <c r="T135" s="2"/>
      <c r="U135" s="2"/>
      <c r="V135" s="2"/>
      <c r="W135" s="2"/>
      <c r="X135" s="3"/>
      <c r="Y135" s="4"/>
    </row>
    <row r="136" spans="1:28">
      <c r="G136" s="1"/>
      <c r="S136" s="2"/>
      <c r="T136" s="2"/>
      <c r="U136" s="2"/>
      <c r="V136" s="2"/>
      <c r="W136" s="2"/>
      <c r="X136" s="3"/>
      <c r="Y136" s="4"/>
    </row>
  </sheetData>
  <mergeCells count="2">
    <mergeCell ref="M6:Q6"/>
    <mergeCell ref="T6:X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3</vt:i4>
      </vt:variant>
    </vt:vector>
  </HeadingPairs>
  <TitlesOfParts>
    <vt:vector size="4" baseType="lpstr">
      <vt:lpstr>data</vt:lpstr>
      <vt:lpstr>dkr</vt:lpstr>
      <vt:lpstr>dpvc</vt:lpstr>
      <vt:lpstr>dss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Naomi Geeraert</dc:creator>
  <cp:lastModifiedBy>Naomi Geeraert</cp:lastModifiedBy>
  <dcterms:created xsi:type="dcterms:W3CDTF">2019-10-08T05:43:05Z</dcterms:created>
  <dcterms:modified xsi:type="dcterms:W3CDTF">2019-10-08T05:47:42Z</dcterms:modified>
</cp:coreProperties>
</file>